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32760" yWindow="32760" windowWidth="16380" windowHeight="8190" tabRatio="500" firstSheet="3"/>
  </bookViews>
  <sheets>
    <sheet name="Riepilogo" sheetId="1" r:id="rId1"/>
    <sheet name="asseg 2020" sheetId="2" r:id="rId2"/>
    <sheet name="asseg 2019" sheetId="3" r:id="rId3"/>
    <sheet name="asseg 2018" sheetId="4" r:id="rId4"/>
    <sheet name="asseg 2017" sheetId="5" r:id="rId5"/>
    <sheet name="asseg 2016" sheetId="6" r:id="rId6"/>
    <sheet name="asseg 2015" sheetId="7" r:id="rId7"/>
    <sheet name="asseg 2014" sheetId="8" r:id="rId8"/>
    <sheet name="asseg 2013" sheetId="9" r:id="rId9"/>
    <sheet name="asseg 2012" sheetId="10" r:id="rId10"/>
    <sheet name="asseg 2011 e retro" sheetId="11" r:id="rId11"/>
  </sheets>
  <definedNames>
    <definedName name="_xlnm.Print_Area" localSheetId="10">'asseg 2011 e retro'!$A$1:$I$78</definedName>
    <definedName name="_xlnm.Print_Area" localSheetId="9">'asseg 2012'!$A$1:$I$17</definedName>
    <definedName name="_xlnm.Print_Area" localSheetId="8">'asseg 2013'!$A$1:$I$17</definedName>
    <definedName name="_xlnm.Print_Area" localSheetId="7">'asseg 2014'!$A$1:$I$17</definedName>
    <definedName name="_xlnm.Print_Area" localSheetId="6">'asseg 2015'!$A$1:$I$17</definedName>
    <definedName name="_xlnm.Print_Area" localSheetId="5">'asseg 2016'!$A$1:$I$17</definedName>
    <definedName name="_xlnm.Print_Area" localSheetId="4">'asseg 2017'!$A$1:$I$17</definedName>
    <definedName name="_xlnm.Print_Area" localSheetId="3">'asseg 2018'!$A$1:$I$17</definedName>
    <definedName name="_xlnm.Print_Area" localSheetId="2">'asseg 2019'!$A$1:$I$17</definedName>
    <definedName name="_xlnm.Print_Area" localSheetId="1">'asseg 2020'!$A$1:$I$17</definedName>
    <definedName name="_xlnm.Print_Area" localSheetId="0">Riepilogo!$A$3:$G$25</definedName>
  </definedNames>
  <calcPr calcId="152511" calcMode="manual"/>
</workbook>
</file>

<file path=xl/calcChain.xml><?xml version="1.0" encoding="utf-8"?>
<calcChain xmlns="http://schemas.openxmlformats.org/spreadsheetml/2006/main">
  <c r="G5" i="11" l="1"/>
  <c r="I5" i="11" s="1"/>
  <c r="H5" i="11"/>
  <c r="G6" i="11"/>
  <c r="H6" i="11"/>
  <c r="I6" i="11"/>
  <c r="G7" i="11"/>
  <c r="H7" i="11"/>
  <c r="I7" i="11"/>
  <c r="G8" i="11"/>
  <c r="I8" i="11" s="1"/>
  <c r="H8" i="11"/>
  <c r="G9" i="11"/>
  <c r="I9" i="11" s="1"/>
  <c r="H9" i="11"/>
  <c r="H78" i="11" s="1"/>
  <c r="G10" i="11"/>
  <c r="I10" i="11" s="1"/>
  <c r="H10" i="11"/>
  <c r="G11" i="11"/>
  <c r="H11" i="11"/>
  <c r="I11" i="11"/>
  <c r="G12" i="11"/>
  <c r="I12" i="11" s="1"/>
  <c r="H12" i="11"/>
  <c r="G13" i="11"/>
  <c r="I13" i="11" s="1"/>
  <c r="H13" i="11"/>
  <c r="G14" i="11"/>
  <c r="H14" i="11"/>
  <c r="I14" i="11"/>
  <c r="G15" i="11"/>
  <c r="I15" i="11" s="1"/>
  <c r="H15" i="11"/>
  <c r="G16" i="11"/>
  <c r="I16" i="11" s="1"/>
  <c r="H16" i="11"/>
  <c r="G17" i="11"/>
  <c r="I17" i="11" s="1"/>
  <c r="H17" i="11"/>
  <c r="G18" i="11"/>
  <c r="I18" i="11" s="1"/>
  <c r="H18" i="11"/>
  <c r="G19" i="11"/>
  <c r="H19" i="11"/>
  <c r="I19" i="11"/>
  <c r="G20" i="11"/>
  <c r="I20" i="11" s="1"/>
  <c r="H20" i="11"/>
  <c r="G21" i="11"/>
  <c r="H21" i="11"/>
  <c r="I21" i="11"/>
  <c r="G22" i="11"/>
  <c r="H22" i="11"/>
  <c r="I22" i="11"/>
  <c r="G23" i="11"/>
  <c r="I23" i="11" s="1"/>
  <c r="H23" i="11"/>
  <c r="G24" i="11"/>
  <c r="H24" i="11"/>
  <c r="I24" i="11"/>
  <c r="G25" i="11"/>
  <c r="I25" i="11" s="1"/>
  <c r="H25" i="11"/>
  <c r="G26" i="11"/>
  <c r="I26" i="11" s="1"/>
  <c r="H26" i="11"/>
  <c r="G27" i="11"/>
  <c r="H27" i="11"/>
  <c r="I27" i="11"/>
  <c r="G28" i="11"/>
  <c r="I28" i="11" s="1"/>
  <c r="H28" i="11"/>
  <c r="G29" i="11"/>
  <c r="H29" i="11"/>
  <c r="I29" i="11"/>
  <c r="G30" i="11"/>
  <c r="H30" i="11"/>
  <c r="I30" i="11"/>
  <c r="G31" i="11"/>
  <c r="I31" i="11" s="1"/>
  <c r="H31" i="11"/>
  <c r="G32" i="11"/>
  <c r="I32" i="11" s="1"/>
  <c r="H32" i="11"/>
  <c r="G33" i="11"/>
  <c r="I33" i="11" s="1"/>
  <c r="H33" i="11"/>
  <c r="G34" i="11"/>
  <c r="I34" i="11" s="1"/>
  <c r="H34" i="11"/>
  <c r="G35" i="11"/>
  <c r="H35" i="11"/>
  <c r="I35" i="11"/>
  <c r="G36" i="11"/>
  <c r="I36" i="11" s="1"/>
  <c r="H36" i="11"/>
  <c r="G37" i="11"/>
  <c r="H37" i="11"/>
  <c r="I37" i="11"/>
  <c r="G38" i="11"/>
  <c r="H38" i="11"/>
  <c r="I38" i="11"/>
  <c r="G39" i="11"/>
  <c r="I39" i="11" s="1"/>
  <c r="H39" i="11"/>
  <c r="G40" i="11"/>
  <c r="I40" i="11" s="1"/>
  <c r="H40" i="11"/>
  <c r="G41" i="11"/>
  <c r="I41" i="11" s="1"/>
  <c r="H41" i="11"/>
  <c r="G42" i="11"/>
  <c r="I42" i="11" s="1"/>
  <c r="H42" i="11"/>
  <c r="G43" i="11"/>
  <c r="H43" i="11"/>
  <c r="I43" i="11"/>
  <c r="G44" i="11"/>
  <c r="I44" i="11" s="1"/>
  <c r="H44" i="11"/>
  <c r="G45" i="11"/>
  <c r="H45" i="11"/>
  <c r="I45" i="11"/>
  <c r="G46" i="11"/>
  <c r="H46" i="11"/>
  <c r="I46" i="11"/>
  <c r="G47" i="11"/>
  <c r="I47" i="11" s="1"/>
  <c r="H47" i="11"/>
  <c r="G48" i="11"/>
  <c r="H48" i="11"/>
  <c r="I48" i="11"/>
  <c r="G49" i="11"/>
  <c r="I49" i="11" s="1"/>
  <c r="H49" i="11"/>
  <c r="G50" i="11"/>
  <c r="I50" i="11" s="1"/>
  <c r="H50" i="11"/>
  <c r="G51" i="11"/>
  <c r="H51" i="11"/>
  <c r="I51" i="11"/>
  <c r="G52" i="11"/>
  <c r="I52" i="11" s="1"/>
  <c r="H52" i="11"/>
  <c r="G53" i="11"/>
  <c r="H53" i="11"/>
  <c r="I53" i="11"/>
  <c r="G54" i="11"/>
  <c r="H54" i="11"/>
  <c r="I54" i="11"/>
  <c r="G55" i="11"/>
  <c r="I55" i="11" s="1"/>
  <c r="H55" i="11"/>
  <c r="G56" i="11"/>
  <c r="H56" i="11"/>
  <c r="I56" i="11"/>
  <c r="G57" i="11"/>
  <c r="I57" i="11" s="1"/>
  <c r="H57" i="11"/>
  <c r="G58" i="11"/>
  <c r="I58" i="11" s="1"/>
  <c r="H58" i="11"/>
  <c r="G59" i="11"/>
  <c r="H59" i="11"/>
  <c r="I59" i="11"/>
  <c r="G60" i="11"/>
  <c r="I60" i="11" s="1"/>
  <c r="H60" i="11"/>
  <c r="G61" i="11"/>
  <c r="H61" i="11"/>
  <c r="I61" i="11"/>
  <c r="G62" i="11"/>
  <c r="H62" i="11"/>
  <c r="I62" i="11"/>
  <c r="G63" i="11"/>
  <c r="I63" i="11" s="1"/>
  <c r="H63" i="11"/>
  <c r="G64" i="11"/>
  <c r="H64" i="11"/>
  <c r="I64" i="11"/>
  <c r="G65" i="11"/>
  <c r="I65" i="11" s="1"/>
  <c r="H65" i="11"/>
  <c r="G66" i="11"/>
  <c r="I66" i="11" s="1"/>
  <c r="H66" i="11"/>
  <c r="G67" i="11"/>
  <c r="H67" i="11"/>
  <c r="I67" i="11"/>
  <c r="G68" i="11"/>
  <c r="I68" i="11" s="1"/>
  <c r="H68" i="11"/>
  <c r="G69" i="11"/>
  <c r="H69" i="11"/>
  <c r="I69" i="11"/>
  <c r="G70" i="11"/>
  <c r="H70" i="11"/>
  <c r="I70" i="11"/>
  <c r="G71" i="11"/>
  <c r="H71" i="11"/>
  <c r="I71" i="11"/>
  <c r="G72" i="11"/>
  <c r="H72" i="11"/>
  <c r="I72" i="11"/>
  <c r="G73" i="11"/>
  <c r="I73" i="11" s="1"/>
  <c r="H73" i="11"/>
  <c r="G74" i="11"/>
  <c r="I74" i="11" s="1"/>
  <c r="H74" i="11"/>
  <c r="G75" i="11"/>
  <c r="H75" i="11"/>
  <c r="I75" i="11"/>
  <c r="G76" i="11"/>
  <c r="I76" i="11" s="1"/>
  <c r="H76" i="11"/>
  <c r="G77" i="11"/>
  <c r="H77" i="11"/>
  <c r="I77" i="11"/>
  <c r="D78" i="11"/>
  <c r="E78" i="11"/>
  <c r="C16" i="1" s="1"/>
  <c r="F78" i="11"/>
  <c r="D16" i="1" s="1"/>
  <c r="G5" i="10"/>
  <c r="H5" i="10"/>
  <c r="I5" i="10"/>
  <c r="G6" i="10"/>
  <c r="I6" i="10" s="1"/>
  <c r="H6" i="10"/>
  <c r="H11" i="10" s="1"/>
  <c r="G7" i="10"/>
  <c r="I7" i="10" s="1"/>
  <c r="H7" i="10"/>
  <c r="G8" i="10"/>
  <c r="H8" i="10"/>
  <c r="I8" i="10"/>
  <c r="G9" i="10"/>
  <c r="I9" i="10" s="1"/>
  <c r="H9" i="10"/>
  <c r="G10" i="10"/>
  <c r="H10" i="10"/>
  <c r="I10" i="10"/>
  <c r="D11" i="10"/>
  <c r="E11" i="10"/>
  <c r="C15" i="1" s="1"/>
  <c r="F11" i="10"/>
  <c r="D15" i="1" s="1"/>
  <c r="H5" i="9"/>
  <c r="I5" i="9"/>
  <c r="H6" i="9"/>
  <c r="I6" i="9"/>
  <c r="G7" i="9"/>
  <c r="G11" i="9" s="1"/>
  <c r="H7" i="9"/>
  <c r="G8" i="9"/>
  <c r="H8" i="9"/>
  <c r="I8" i="9"/>
  <c r="G9" i="9"/>
  <c r="H9" i="9"/>
  <c r="I9" i="9"/>
  <c r="G10" i="9"/>
  <c r="I10" i="9" s="1"/>
  <c r="H10" i="9"/>
  <c r="D11" i="9"/>
  <c r="E11" i="9"/>
  <c r="F11" i="9"/>
  <c r="H11" i="9"/>
  <c r="G5" i="8"/>
  <c r="G11" i="8" s="1"/>
  <c r="H5" i="8"/>
  <c r="G6" i="8"/>
  <c r="H6" i="8"/>
  <c r="I6" i="8"/>
  <c r="G7" i="8"/>
  <c r="I7" i="8" s="1"/>
  <c r="H7" i="8"/>
  <c r="G8" i="8"/>
  <c r="H8" i="8"/>
  <c r="I8" i="8"/>
  <c r="G9" i="8"/>
  <c r="H9" i="8"/>
  <c r="I9" i="8"/>
  <c r="G10" i="8"/>
  <c r="I10" i="8" s="1"/>
  <c r="H10" i="8"/>
  <c r="D11" i="8"/>
  <c r="E11" i="8"/>
  <c r="F11" i="8"/>
  <c r="H11" i="8"/>
  <c r="G5" i="7"/>
  <c r="G11" i="7" s="1"/>
  <c r="H5" i="7"/>
  <c r="G6" i="7"/>
  <c r="H6" i="7"/>
  <c r="I6" i="7"/>
  <c r="G7" i="7"/>
  <c r="I7" i="7" s="1"/>
  <c r="H7" i="7"/>
  <c r="G8" i="7"/>
  <c r="I8" i="7" s="1"/>
  <c r="H8" i="7"/>
  <c r="G9" i="7"/>
  <c r="H9" i="7"/>
  <c r="I9" i="7"/>
  <c r="G10" i="7"/>
  <c r="H10" i="7"/>
  <c r="I10" i="7"/>
  <c r="D11" i="7"/>
  <c r="E11" i="7"/>
  <c r="F11" i="7"/>
  <c r="H11" i="7"/>
  <c r="H5" i="6"/>
  <c r="H11" i="6" s="1"/>
  <c r="I5" i="6"/>
  <c r="G6" i="6"/>
  <c r="I6" i="6" s="1"/>
  <c r="H6" i="6"/>
  <c r="G7" i="6"/>
  <c r="G11" i="6" s="1"/>
  <c r="H7" i="6"/>
  <c r="G8" i="6"/>
  <c r="I8" i="6" s="1"/>
  <c r="H8" i="6"/>
  <c r="G9" i="6"/>
  <c r="H9" i="6"/>
  <c r="I9" i="6"/>
  <c r="G10" i="6"/>
  <c r="I10" i="6" s="1"/>
  <c r="H10" i="6"/>
  <c r="D11" i="6"/>
  <c r="E11" i="6"/>
  <c r="F11" i="6"/>
  <c r="G5" i="5"/>
  <c r="H5" i="5"/>
  <c r="H11" i="5" s="1"/>
  <c r="I5" i="5"/>
  <c r="G6" i="5"/>
  <c r="H6" i="5"/>
  <c r="I6" i="5"/>
  <c r="G7" i="5"/>
  <c r="G11" i="5" s="1"/>
  <c r="H7" i="5"/>
  <c r="G8" i="5"/>
  <c r="I8" i="5" s="1"/>
  <c r="H8" i="5"/>
  <c r="G9" i="5"/>
  <c r="H9" i="5"/>
  <c r="I9" i="5"/>
  <c r="G10" i="5"/>
  <c r="I10" i="5" s="1"/>
  <c r="H10" i="5"/>
  <c r="D11" i="5"/>
  <c r="E11" i="5"/>
  <c r="F11" i="5"/>
  <c r="G5" i="4"/>
  <c r="I5" i="4" s="1"/>
  <c r="H5" i="4"/>
  <c r="H11" i="4" s="1"/>
  <c r="G6" i="4"/>
  <c r="I6" i="4" s="1"/>
  <c r="H6" i="4"/>
  <c r="G7" i="4"/>
  <c r="G11" i="4" s="1"/>
  <c r="H7" i="4"/>
  <c r="G8" i="4"/>
  <c r="I8" i="4" s="1"/>
  <c r="H8" i="4"/>
  <c r="G9" i="4"/>
  <c r="H9" i="4"/>
  <c r="I9" i="4"/>
  <c r="G10" i="4"/>
  <c r="I10" i="4" s="1"/>
  <c r="H10" i="4"/>
  <c r="D11" i="4"/>
  <c r="E11" i="4"/>
  <c r="F11" i="4"/>
  <c r="H5" i="3"/>
  <c r="I5" i="3"/>
  <c r="G6" i="3"/>
  <c r="I6" i="3" s="1"/>
  <c r="H6" i="3"/>
  <c r="G7" i="3"/>
  <c r="H7" i="3"/>
  <c r="H11" i="3" s="1"/>
  <c r="I7" i="3"/>
  <c r="G8" i="3"/>
  <c r="I8" i="3" s="1"/>
  <c r="H8" i="3"/>
  <c r="G9" i="3"/>
  <c r="I9" i="3" s="1"/>
  <c r="H9" i="3"/>
  <c r="G10" i="3"/>
  <c r="G11" i="3" s="1"/>
  <c r="H10" i="3"/>
  <c r="D11" i="3"/>
  <c r="B8" i="1" s="1"/>
  <c r="E11" i="3"/>
  <c r="F11" i="3"/>
  <c r="I5" i="2"/>
  <c r="G6" i="2"/>
  <c r="I6" i="2" s="1"/>
  <c r="H6" i="2"/>
  <c r="H11" i="2" s="1"/>
  <c r="G7" i="2"/>
  <c r="I7" i="2" s="1"/>
  <c r="H7" i="2"/>
  <c r="G8" i="2"/>
  <c r="G11" i="2" s="1"/>
  <c r="H8" i="2"/>
  <c r="G9" i="2"/>
  <c r="I9" i="2" s="1"/>
  <c r="H9" i="2"/>
  <c r="G10" i="2"/>
  <c r="H10" i="2"/>
  <c r="I10" i="2"/>
  <c r="D11" i="2"/>
  <c r="B7" i="1" s="1"/>
  <c r="E11" i="2"/>
  <c r="F11" i="2"/>
  <c r="C7" i="1"/>
  <c r="E7" i="1" s="1"/>
  <c r="D7" i="1"/>
  <c r="C8" i="1"/>
  <c r="E8" i="1" s="1"/>
  <c r="D8" i="1"/>
  <c r="B9" i="1"/>
  <c r="C9" i="1"/>
  <c r="E9" i="1" s="1"/>
  <c r="D9" i="1"/>
  <c r="B10" i="1"/>
  <c r="F10" i="1" s="1"/>
  <c r="C10" i="1"/>
  <c r="E10" i="1" s="1"/>
  <c r="D10" i="1"/>
  <c r="B11" i="1"/>
  <c r="F11" i="1" s="1"/>
  <c r="C11" i="1"/>
  <c r="D11" i="1"/>
  <c r="E11" i="1"/>
  <c r="G11" i="1" s="1"/>
  <c r="B12" i="1"/>
  <c r="C12" i="1"/>
  <c r="E12" i="1" s="1"/>
  <c r="G12" i="1" s="1"/>
  <c r="D12" i="1"/>
  <c r="F12" i="1"/>
  <c r="B13" i="1"/>
  <c r="C13" i="1"/>
  <c r="E13" i="1" s="1"/>
  <c r="D13" i="1"/>
  <c r="B14" i="1"/>
  <c r="F14" i="1" s="1"/>
  <c r="C14" i="1"/>
  <c r="E14" i="1" s="1"/>
  <c r="D14" i="1"/>
  <c r="B15" i="1"/>
  <c r="B16" i="1"/>
  <c r="F16" i="1" l="1"/>
  <c r="E16" i="1"/>
  <c r="G16" i="1" s="1"/>
  <c r="E15" i="1"/>
  <c r="G15" i="1" s="1"/>
  <c r="G13" i="1"/>
  <c r="I11" i="6"/>
  <c r="F8" i="1"/>
  <c r="F17" i="1" s="1"/>
  <c r="F25" i="1" s="1"/>
  <c r="G8" i="1"/>
  <c r="G9" i="1"/>
  <c r="E17" i="1"/>
  <c r="B17" i="1"/>
  <c r="G7" i="1"/>
  <c r="D17" i="1"/>
  <c r="F15" i="1"/>
  <c r="I11" i="10"/>
  <c r="I78" i="11"/>
  <c r="C17" i="1"/>
  <c r="I7" i="9"/>
  <c r="I11" i="9" s="1"/>
  <c r="I8" i="2"/>
  <c r="I11" i="2" s="1"/>
  <c r="I10" i="3"/>
  <c r="I11" i="3" s="1"/>
  <c r="I7" i="4"/>
  <c r="I11" i="4" s="1"/>
  <c r="I7" i="5"/>
  <c r="I11" i="5" s="1"/>
  <c r="I7" i="6"/>
  <c r="G11" i="10"/>
  <c r="G78" i="11"/>
  <c r="F13" i="1"/>
  <c r="F9" i="1"/>
  <c r="G14" i="1"/>
  <c r="G10" i="1"/>
  <c r="I5" i="7"/>
  <c r="I11" i="7" s="1"/>
  <c r="I5" i="8"/>
  <c r="I11" i="8" s="1"/>
  <c r="G17" i="1" l="1"/>
  <c r="G25" i="1" s="1"/>
</calcChain>
</file>

<file path=xl/sharedStrings.xml><?xml version="1.0" encoding="utf-8"?>
<sst xmlns="http://schemas.openxmlformats.org/spreadsheetml/2006/main" count="432" uniqueCount="132">
  <si>
    <t>RIEPILOGO ASSEGNAZIONI CONTRIBUTI CONTO CAPITALE (finanziamenti per investimenti)</t>
  </si>
  <si>
    <t>ASSEGNAZIONE</t>
  </si>
  <si>
    <t>INCASSI</t>
  </si>
  <si>
    <t>CREDITO RESIDUO</t>
  </si>
  <si>
    <t>anno di emanazione</t>
  </si>
  <si>
    <t>Importo assegnato</t>
  </si>
  <si>
    <t>importi incassati prima del 2020</t>
  </si>
  <si>
    <t>importo incassato 
nel 2020</t>
  </si>
  <si>
    <t>Totale incassi per singolo provvedimento</t>
  </si>
  <si>
    <t>CREDITO RESIDUO AL 31.12.2019</t>
  </si>
  <si>
    <t>CREDITO RESIDUO AL 31.12.2020</t>
  </si>
  <si>
    <t>A</t>
  </si>
  <si>
    <t>B</t>
  </si>
  <si>
    <t>C</t>
  </si>
  <si>
    <t>D=B+C</t>
  </si>
  <si>
    <t>E=A-B</t>
  </si>
  <si>
    <t>F=A-D</t>
  </si>
  <si>
    <t>2011 e retro</t>
  </si>
  <si>
    <t>TOTALE</t>
  </si>
  <si>
    <t>Quadratura con Stato patrimoniale</t>
  </si>
  <si>
    <t>Regione per trasferimenti c/capitale entro l'anno</t>
  </si>
  <si>
    <t>DIFFERENZA</t>
  </si>
  <si>
    <t>Celle da compilare</t>
  </si>
  <si>
    <t>estremi n° DGR/determinaz.
(numero-codice settore)</t>
  </si>
  <si>
    <t>oggetto provvedimento regionale</t>
  </si>
  <si>
    <t>D.G.R. 13-1097 del 6.03.2020</t>
  </si>
  <si>
    <t xml:space="preserve">D.G.R. 13-1097 Assegnazione agli Enti del SSR dei proventi derivanti dalle snzioni in materia di tutela della salute e sicurezza de lavoratori, ai sensi della D.G.R. n. 20-8884 del 6.05.2019 e delle quote del fondo sanitario indistinto accantonato in GSA </t>
  </si>
  <si>
    <t>DD59 del 4/4/2005</t>
  </si>
  <si>
    <t>D.G.R.31-8859  del 29.04.2019  OGGETTO : Azienda Sanitaria Locale di Alessandria - D.G.R. 1-600 del 19/11/2014 e s.m.i. Presidio Ospedaliero SS Antonio e Margherita di Tortona - Interventi Strutturali ed impiantistici finalizzati alla creazione di un'area</t>
  </si>
  <si>
    <t>D.G.R n.2-3900 del 8.09.2016</t>
  </si>
  <si>
    <t>Programma di investimenti ex art. 20, Legge n. 67/1988 - Adeguamento alla normativa antincendio. Risorse assegnate con Delibera CIPE n. 16/ dell' 8 marzo 2013. Riparto a favore delle Aziende Sanitarie Regionali di complessivi euro 7.119.668,28. (72Z)</t>
  </si>
  <si>
    <t>DCR250-32638 del 22.10.2013</t>
  </si>
  <si>
    <t>Prog.per la realizzazione delle strutture sanitarie extra osped.per il superamento degli ospedali psichiatrici giudiziari  (72T)</t>
  </si>
  <si>
    <t>Det.922/DB2000.9 del 15.11.2013</t>
  </si>
  <si>
    <t>Contrib.per aqcquisto dispositivo tecnonlogicamente  avanzato paziente R.M.G.  (7LF)</t>
  </si>
  <si>
    <t>Det. 933 Dir.DB2000 del 25/11/2010</t>
  </si>
  <si>
    <t>Attuazione obiet.Legge 21.10.05 n. 219 … Erogazione straord.alle ASL Reg.fondi per la sicurezza e qualità nella raccolta di sangue ad uso trasfusionale…..(7MR)</t>
  </si>
  <si>
    <t>Det. 382 Dir.DB2015 del 17/25/2012</t>
  </si>
  <si>
    <t xml:space="preserve">Finanziamento in c/capitale con fondi regionali per l'acquisizione di cespiti di minore entità non riocompresi nei programmi di investimento. (7HW) </t>
  </si>
  <si>
    <t>DGR 218/3742</t>
  </si>
  <si>
    <t>Lav.rep.ginecologia</t>
  </si>
  <si>
    <t>Lav.rep.ginecologia   quota non finanziata REGIONE DLn.29-5054 del 15.5.2017</t>
  </si>
  <si>
    <t xml:space="preserve">Art.20 L67/88 </t>
  </si>
  <si>
    <t>poliambulatori moncalvo</t>
  </si>
  <si>
    <t>DGR N. 86-6713/31.8 DEL 03/08/2007</t>
  </si>
  <si>
    <t>ASSEGNAZIONE FONDI REGIONALI ALLE ASRL "URGENZE 2007 (9DR)</t>
  </si>
  <si>
    <t>DD R.P. n. 330 del 20/09/07</t>
  </si>
  <si>
    <t>"Fondi regionali per l'acquisizione di cespiti non compresi nel programma triennale di investimenti…"   (TN.18)</t>
  </si>
  <si>
    <t>DGR 200/28300- 27/09/93</t>
  </si>
  <si>
    <t xml:space="preserve">OPERE EDILI DIALISI ACQUI  (TN.2) </t>
  </si>
  <si>
    <t>DGR 53/37823 DEL 05/08/94</t>
  </si>
  <si>
    <t>ADEG.SALE OPERATORIE ACQUI  (TN.3)</t>
  </si>
  <si>
    <t>DGR 200/28300 DEL 27/09/93</t>
  </si>
  <si>
    <t>COSTR.NUOVO C.TRO DIALISI AC. (TN.2)</t>
  </si>
  <si>
    <t>DGR 6-6158 del 27,5,02</t>
  </si>
  <si>
    <t>STRUT. ATT. LIBERO PROF  AMB. (9CE)</t>
  </si>
  <si>
    <t>STRUT. ATT. LIBERO PROF  OSP. (9CF+9DD)</t>
  </si>
  <si>
    <t>Importo non finanziatoSTRUT. ATT. LIBERO PROF  OSP. (9CF+9DD)</t>
  </si>
  <si>
    <t>DGR 100-10266 del 1,8,03</t>
  </si>
  <si>
    <t>FONDI PER INVESTIMENTI  (9CP)</t>
  </si>
  <si>
    <t>FONDI PER INVESTIMENTI (9CP)  quota non finanziata REGIONE DLn.29-5054 del 15.5.2017</t>
  </si>
  <si>
    <t>L.R. 73/96 art. 4, c.9</t>
  </si>
  <si>
    <t>FINANZIAM. ASS. RES. FLESSIBILE  (TN.16)</t>
  </si>
  <si>
    <t>DGR  86-6713 del 3/8/07</t>
  </si>
  <si>
    <t>ristrutt. Dip. Materno infantile P.O. Tortona (BDM- 72A)</t>
  </si>
  <si>
    <t>DCR 131-23049 / 2007</t>
  </si>
  <si>
    <t>realizzazione ambulatori ALPI (72M)</t>
  </si>
  <si>
    <t>DET. Reg 9/28/28.5 del 11/01/06</t>
  </si>
  <si>
    <t>ristrutt. Blocco parto P.O: di Tortona (72A)</t>
  </si>
  <si>
    <t>L 40/96</t>
  </si>
  <si>
    <t>impianto elettrico poliambulatorio Patria (72F)</t>
  </si>
  <si>
    <t>DR 170 - 4/7/02</t>
  </si>
  <si>
    <t>relalizzazione struttura ex ECA - cure palliative Hospice AL (72E)</t>
  </si>
  <si>
    <t>DGR 22-756 31/8/00</t>
  </si>
  <si>
    <t>RISTRUTTURAZIONE BLOCCO OPERATORIO OSP.TORTONA (72I)</t>
  </si>
  <si>
    <t>NUOVI SERVIZI ED UMANIZZAZIONE  OSP.TORTONA (72D)</t>
  </si>
  <si>
    <t>RISTRUTTURAZIONE PATRIA (72F)</t>
  </si>
  <si>
    <t>DGR 154-19707 2/06/97</t>
  </si>
  <si>
    <t>RSA SOLERO  (72H)</t>
  </si>
  <si>
    <t>RSA CASTELNIOVO (72C)</t>
  </si>
  <si>
    <t>DGR 85-19260 19/5/97</t>
  </si>
  <si>
    <t>NUOVO MAGAZZINO ED ADEGUAMENTO  SICUREZZA (GUM)</t>
  </si>
  <si>
    <t>DGR  49-8994 del 16/6/08</t>
  </si>
  <si>
    <t>Programmazione investimenti in edilizia ed attrezzature sanitarie 2008  (attrezzature Osp.Tortona) (7IO)</t>
  </si>
  <si>
    <t>Programmazione investimenti in edilizia ed attrezzature sanitarie 2008  (Distretto Tortona) (72N)</t>
  </si>
  <si>
    <t>Programmazione investimenti in edilizia ed attrezzature sanitarie 2008  (Attrezzature Osp.Casale) (6EF)</t>
  </si>
  <si>
    <t>Programmazione investimenti in edilizia ed attrezzature sanitarie 2008  (Centrel termica Osp.Casale) (52H)</t>
  </si>
  <si>
    <t>Programmazione investimenti in edilizia ed attrezzature sanitarie 2008  (Distretto Via Palestro Casale) (52G)</t>
  </si>
  <si>
    <t>Programmazione investimenti in edilizia ed attrezzature sanitarie 2008  (Attrezzature Osp.Novi) (9BB)</t>
  </si>
  <si>
    <t>Programmazione investimenti in edilizia ed attrezzature sanitarie 2008  (antincendio Osp.Novi ed Acqui) (9BI)</t>
  </si>
  <si>
    <t xml:space="preserve">REVOCA Programmazione investimenti in edilizia ed attrezzature sanitarie 2009  (antincendio Osp.Novi ed Acqui) (CAMERE MORTUARIE ACQUI T.)  (9BI)  </t>
  </si>
  <si>
    <t xml:space="preserve">REVOCA Programmazione investimenti in edilizia ed attrezzature sanitarie 2009  (antincendio Osp.Novi ed Acqui) (IMPIANTO INCENDIO OVADA)   (9BI) </t>
  </si>
  <si>
    <t>DGR  26-15235 del 30/3/05</t>
  </si>
  <si>
    <t>Art.20 L.67/88  II° fase …Adeg.norme antincendio p.o. Santo Spirito Casale (52B)</t>
  </si>
  <si>
    <t>Art.20 L.67/88  II° fase …Adeg.norme antincendio p.o. Santo Spirito Casale (52B) QUOTA NON FINANZIATAS DA REGIONE</t>
  </si>
  <si>
    <t>Art.20 L.67/88  II° fase …Adeg.norme imp.elettrici e riscaldamento  p.o. Santo Spirito Casale (52C)</t>
  </si>
  <si>
    <t>Art.20 L.67/88  II° fase …Rist.e sicurezza Sauber Casale (52E)</t>
  </si>
  <si>
    <t>Quota non finanziata Art.20 L.67/88  II° fase …Rist.e sicurezza Sauber Casale (52E)</t>
  </si>
  <si>
    <t>Det.170 del 4.4.02</t>
  </si>
  <si>
    <t>Centro resid.Cure palliative Hospice Casale (52F)</t>
  </si>
  <si>
    <t xml:space="preserve">Centro resid.Cure palliative Hospice Casale (52F)QUOTA NON FINANZIATA DA REGIONE DGR29-6424 DEL 26.1.2018  </t>
  </si>
  <si>
    <t>DCR 131-23049 del 19.6.2007</t>
  </si>
  <si>
    <t>Approvazione programma investimenti edilizia e attrezzatrure sanitarie  Poliambulatori osp.Tortona (72Q)</t>
  </si>
  <si>
    <t>Programmazione investimenti in edilizia ed attrezzature sanitarie 2009  (antincendio Osp.Novi ed Acqui)    (9BI)</t>
  </si>
  <si>
    <t>Ristr.adeg.norme Distretto 1 Casale Via Palestro  (52G)</t>
  </si>
  <si>
    <t>DCR 258-20424 del 05.05.2009</t>
  </si>
  <si>
    <t>Modifica al programma degli interventi in edilizzia e attrez.sanit.approveto con delib.del Consiglio Regionale 131-23049/07 (52M)</t>
  </si>
  <si>
    <t>DCR 131-23049 del 19.06.2007</t>
  </si>
  <si>
    <t>Ristrutturaz. Blocco operatorio  Casale (52M)</t>
  </si>
  <si>
    <t>Intervento umanizzazione Presidio Osped.Casale (52N)</t>
  </si>
  <si>
    <t>DGR 47-3073 del 05.06.2006</t>
  </si>
  <si>
    <t>DGR 47-3073 del 05.06.2006 Finanz.in c/capit. Per acq. Attrezzature sanitarie (casale) (ECO.0 CONCL)</t>
  </si>
  <si>
    <t>DGR 86-6713 del 03.08.2007</t>
  </si>
  <si>
    <t>DGR 86-6713 del 3.8.2007 Approvazione elenco Urgenze 2007 attrezzature sanit. (Casale) (ECO.1 CONCL)</t>
  </si>
  <si>
    <t>DGR 40-11758 del 13.07.2009</t>
  </si>
  <si>
    <t>Programmazione investimenti in edilizia ed attrezzature sanitarie 2009     (72S)</t>
  </si>
  <si>
    <t>Programmazione investimenti in edilizia ed attrezzature sanitarie 2009     (72S) quota non finanziata REGIONE DL n.29-5054 del 15.5.2017</t>
  </si>
  <si>
    <t>DGR 85-19260 del 19.05.1997</t>
  </si>
  <si>
    <t>DGR 85-19260 del 19.5.97 Finanz.in coto cap.1995/96 per edilizzia sanit. (Casale) (TEC.C1)</t>
  </si>
  <si>
    <t>DGR 85-19260 del 19.5.97 Finanz.in coto cap.1995/96 per edilizzia sanit. (Casale) (TEC.C1)quota non finanziata REGIONE DL n.29-5054 del 15.5.2017</t>
  </si>
  <si>
    <t xml:space="preserve">DGR 85-19260 del 19.5.97 Finanz.in coto cap.1995/96 per edilizzia sanit. (Casale) (TEC.C1)quota non finanziata da  REGIONE </t>
  </si>
  <si>
    <t>Det .472del 29.11.04</t>
  </si>
  <si>
    <t>Spese di investimento per interventi di manut. Straordin.  (Casale) (TEC.C4)</t>
  </si>
  <si>
    <t>DGR 100-10266 del 01.08.2003</t>
  </si>
  <si>
    <t>DGR  100-10266 del 1.8.2003 Assegnazione fondi investim.serv.trasfusionale  Casale (52L)</t>
  </si>
  <si>
    <t>DGR  100-10266 del 1.8.2003 Assegnazione fondi investim.manut.straord.  Casale (52L)</t>
  </si>
  <si>
    <t xml:space="preserve">DGR  100-10266 del 1.8.2003 Assegnazione fondi investim.serv.trasfusionale  Casale (52L) QUOTA NON FINANZIATA DA REGIONE DGR29-6424 DEL 26.1.2018  </t>
  </si>
  <si>
    <t>DGR  100-10266 del 1.8.2003 Assegnazione fondi investim.Rifacimrnto imp.elettrico Padiglione mortuario    Casale  (52S)</t>
  </si>
  <si>
    <t>Det .123/28.8 del 03.05.2006</t>
  </si>
  <si>
    <t>Apliamento ed adeguamento Soc.Medicina Casale (52P)</t>
  </si>
  <si>
    <t>Det. 1100 Dir.DB2000.9 del 22/12/2010</t>
  </si>
  <si>
    <t>Finanziamento in conto capitale con fondi Reg.per l'acquisizione di cespiti di minore entitaà non ricompresi nel prog.triennale degli investimenti delle ASR per l'anno 2010……(7HY)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</si>
</sst>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_-;\-* #,##0.00_-;_-* &quot;-&quot;??_-;_-@_-"/>
    <numFmt numFmtId="166" formatCode="_-* #,##0.00_-;\-* #,##0.00_-;_-* \-??_-;_-@_-"/>
    <numFmt numFmtId="167" formatCode="#,##0.00_ ;[Red]\-#,##0.00\ ;&quot;- &quot;"/>
    <numFmt numFmtId="168" formatCode="#,##0.00_ ;\-#,##0.00\ ;&quot;- &quot;"/>
    <numFmt numFmtId="169" formatCode="_-* #,##0.00_-;\-* #,##0.00_-;_-* &quot;-&quot;_-;_-@_-"/>
  </numFmts>
  <fonts count="1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0"/>
      <name val="Arial"/>
    </font>
    <font>
      <sz val="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sz val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6">
    <xf numFmtId="0" fontId="0" fillId="0" borderId="0"/>
    <xf numFmtId="166" fontId="11" fillId="0" borderId="0" applyFill="0" applyBorder="0" applyAlignment="0" applyProtection="0"/>
    <xf numFmtId="164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1" fillId="0" borderId="0" xfId="0" applyFont="1"/>
    <xf numFmtId="0" fontId="2" fillId="2" borderId="1" xfId="15" applyFont="1" applyFill="1" applyBorder="1" applyAlignment="1">
      <alignment horizontal="left" vertical="center"/>
    </xf>
    <xf numFmtId="0" fontId="4" fillId="3" borderId="2" xfId="11" applyFont="1" applyFill="1" applyBorder="1" applyAlignment="1">
      <alignment horizontal="center" vertical="center" wrapText="1"/>
    </xf>
    <xf numFmtId="0" fontId="4" fillId="4" borderId="3" xfId="11" applyFont="1" applyFill="1" applyBorder="1" applyAlignment="1">
      <alignment horizontal="center" vertical="center" wrapText="1"/>
    </xf>
    <xf numFmtId="0" fontId="4" fillId="4" borderId="4" xfId="11" applyFont="1" applyFill="1" applyBorder="1" applyAlignment="1">
      <alignment horizontal="center" vertical="center" wrapText="1"/>
    </xf>
    <xf numFmtId="0" fontId="3" fillId="5" borderId="4" xfId="11" applyFont="1" applyFill="1" applyBorder="1" applyAlignment="1">
      <alignment horizontal="center" vertical="center" wrapText="1"/>
    </xf>
    <xf numFmtId="0" fontId="4" fillId="2" borderId="0" xfId="11" applyFont="1" applyFill="1" applyBorder="1" applyAlignment="1">
      <alignment horizontal="center" vertical="center" wrapText="1"/>
    </xf>
    <xf numFmtId="0" fontId="4" fillId="3" borderId="0" xfId="11" applyFont="1" applyFill="1" applyBorder="1" applyAlignment="1">
      <alignment horizontal="center" vertical="center" wrapText="1"/>
    </xf>
    <xf numFmtId="0" fontId="4" fillId="4" borderId="0" xfId="11" applyFont="1" applyFill="1" applyBorder="1" applyAlignment="1">
      <alignment horizontal="center" vertical="center" wrapText="1"/>
    </xf>
    <xf numFmtId="0" fontId="3" fillId="5" borderId="0" xfId="11" applyFont="1" applyFill="1" applyBorder="1" applyAlignment="1">
      <alignment horizontal="center" vertical="center" wrapText="1"/>
    </xf>
    <xf numFmtId="0" fontId="1" fillId="2" borderId="5" xfId="11" applyFont="1" applyFill="1" applyBorder="1" applyAlignment="1">
      <alignment horizontal="center"/>
    </xf>
    <xf numFmtId="167" fontId="1" fillId="2" borderId="5" xfId="3" applyNumberFormat="1" applyFont="1" applyFill="1" applyBorder="1" applyAlignment="1" applyProtection="1"/>
    <xf numFmtId="167" fontId="1" fillId="2" borderId="5" xfId="0" applyNumberFormat="1" applyFont="1" applyFill="1" applyBorder="1"/>
    <xf numFmtId="0" fontId="3" fillId="6" borderId="5" xfId="11" applyFont="1" applyFill="1" applyBorder="1"/>
    <xf numFmtId="167" fontId="3" fillId="6" borderId="5" xfId="3" applyNumberFormat="1" applyFont="1" applyFill="1" applyBorder="1" applyAlignment="1" applyProtection="1"/>
    <xf numFmtId="0" fontId="1" fillId="0" borderId="0" xfId="11" applyFont="1" applyAlignment="1">
      <alignment horizontal="left" vertical="center"/>
    </xf>
    <xf numFmtId="0" fontId="1" fillId="0" borderId="0" xfId="11" applyFont="1" applyAlignment="1">
      <alignment horizontal="left" vertical="center" wrapText="1"/>
    </xf>
    <xf numFmtId="0" fontId="1" fillId="0" borderId="0" xfId="11" applyFo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168" fontId="3" fillId="0" borderId="0" xfId="0" applyNumberFormat="1" applyFont="1" applyFill="1"/>
    <xf numFmtId="168" fontId="1" fillId="0" borderId="0" xfId="0" applyNumberFormat="1" applyFont="1"/>
    <xf numFmtId="0" fontId="5" fillId="0" borderId="0" xfId="0" applyFont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1" fillId="0" borderId="7" xfId="0" applyFont="1" applyBorder="1"/>
    <xf numFmtId="168" fontId="1" fillId="0" borderId="7" xfId="0" applyNumberFormat="1" applyFont="1" applyBorder="1"/>
    <xf numFmtId="166" fontId="3" fillId="7" borderId="5" xfId="1" applyFont="1" applyFill="1" applyBorder="1" applyAlignment="1" applyProtection="1"/>
    <xf numFmtId="0" fontId="6" fillId="0" borderId="0" xfId="0" applyFont="1" applyAlignment="1">
      <alignment horizontal="left" vertical="center" wrapText="1"/>
    </xf>
    <xf numFmtId="3" fontId="7" fillId="4" borderId="0" xfId="0" applyNumberFormat="1" applyFont="1" applyFill="1" applyAlignment="1">
      <alignment horizontal="right" vertical="center" wrapText="1"/>
    </xf>
    <xf numFmtId="0" fontId="1" fillId="4" borderId="0" xfId="0" applyFont="1" applyFill="1"/>
    <xf numFmtId="166" fontId="3" fillId="4" borderId="0" xfId="0" applyNumberFormat="1" applyFont="1" applyFill="1"/>
    <xf numFmtId="0" fontId="1" fillId="7" borderId="0" xfId="0" applyFont="1" applyFill="1"/>
    <xf numFmtId="0" fontId="8" fillId="5" borderId="4" xfId="11" applyFont="1" applyFill="1" applyBorder="1" applyAlignment="1">
      <alignment horizontal="center" vertical="center" wrapText="1"/>
    </xf>
    <xf numFmtId="0" fontId="4" fillId="2" borderId="0" xfId="11" applyFont="1" applyFill="1" applyBorder="1" applyAlignment="1">
      <alignment horizontal="center" vertical="center"/>
    </xf>
    <xf numFmtId="0" fontId="8" fillId="5" borderId="0" xfId="11" applyFont="1" applyFill="1" applyBorder="1" applyAlignment="1">
      <alignment horizontal="center" vertical="center" wrapText="1"/>
    </xf>
    <xf numFmtId="0" fontId="1" fillId="7" borderId="5" xfId="11" applyFill="1" applyBorder="1" applyAlignment="1">
      <alignment horizontal="center"/>
    </xf>
    <xf numFmtId="0" fontId="9" fillId="7" borderId="5" xfId="11" applyFont="1" applyFill="1" applyBorder="1" applyAlignment="1">
      <alignment horizontal="left" vertical="center" wrapText="1"/>
    </xf>
    <xf numFmtId="167" fontId="1" fillId="7" borderId="5" xfId="3" applyNumberFormat="1" applyFill="1" applyBorder="1" applyAlignment="1" applyProtection="1"/>
    <xf numFmtId="167" fontId="1" fillId="7" borderId="5" xfId="11" applyNumberFormat="1" applyFill="1" applyBorder="1"/>
    <xf numFmtId="167" fontId="1" fillId="2" borderId="5" xfId="3" applyNumberFormat="1" applyFill="1" applyBorder="1" applyAlignment="1" applyProtection="1"/>
    <xf numFmtId="167" fontId="0" fillId="2" borderId="5" xfId="0" applyNumberFormat="1" applyFill="1" applyBorder="1"/>
    <xf numFmtId="0" fontId="1" fillId="6" borderId="5" xfId="11" applyFill="1" applyBorder="1"/>
    <xf numFmtId="0" fontId="8" fillId="6" borderId="5" xfId="11" applyFont="1" applyFill="1" applyBorder="1" applyAlignment="1">
      <alignment horizontal="left" vertical="center"/>
    </xf>
    <xf numFmtId="0" fontId="8" fillId="6" borderId="5" xfId="11" applyFont="1" applyFill="1" applyBorder="1" applyAlignment="1">
      <alignment horizontal="center" vertical="center" wrapText="1"/>
    </xf>
    <xf numFmtId="0" fontId="10" fillId="0" borderId="0" xfId="11" applyFont="1" applyAlignment="1">
      <alignment horizontal="left" vertical="center"/>
    </xf>
    <xf numFmtId="0" fontId="10" fillId="0" borderId="0" xfId="11" applyFont="1" applyAlignment="1">
      <alignment horizontal="left" vertical="center" wrapText="1"/>
    </xf>
    <xf numFmtId="0" fontId="1" fillId="0" borderId="0" xfId="11"/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/>
    <xf numFmtId="168" fontId="0" fillId="0" borderId="0" xfId="0" applyNumberFormat="1"/>
    <xf numFmtId="0" fontId="10" fillId="7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6" fontId="3" fillId="0" borderId="8" xfId="3" applyFont="1" applyFill="1" applyBorder="1" applyAlignment="1" applyProtection="1"/>
    <xf numFmtId="0" fontId="3" fillId="3" borderId="2" xfId="11" applyFont="1" applyFill="1" applyBorder="1" applyAlignment="1">
      <alignment horizontal="centerContinuous"/>
    </xf>
    <xf numFmtId="0" fontId="3" fillId="4" borderId="2" xfId="11" applyFont="1" applyFill="1" applyBorder="1" applyAlignment="1">
      <alignment horizontal="centerContinuous"/>
    </xf>
    <xf numFmtId="0" fontId="3" fillId="5" borderId="2" xfId="0" applyFont="1" applyFill="1" applyBorder="1" applyAlignment="1">
      <alignment horizontal="centerContinuous"/>
    </xf>
    <xf numFmtId="167" fontId="1" fillId="8" borderId="5" xfId="3" applyNumberFormat="1" applyFill="1" applyBorder="1" applyAlignment="1" applyProtection="1"/>
    <xf numFmtId="167" fontId="1" fillId="8" borderId="5" xfId="11" applyNumberFormat="1" applyFill="1" applyBorder="1"/>
    <xf numFmtId="0" fontId="12" fillId="8" borderId="9" xfId="11" applyFont="1" applyFill="1" applyBorder="1" applyAlignment="1">
      <alignment horizontal="center"/>
    </xf>
    <xf numFmtId="0" fontId="12" fillId="9" borderId="9" xfId="0" applyFont="1" applyFill="1" applyBorder="1" applyAlignment="1">
      <alignment wrapText="1"/>
    </xf>
    <xf numFmtId="0" fontId="12" fillId="9" borderId="9" xfId="0" applyNumberFormat="1" applyFont="1" applyFill="1" applyBorder="1" applyAlignment="1">
      <alignment wrapText="1"/>
    </xf>
    <xf numFmtId="165" fontId="12" fillId="9" borderId="9" xfId="8" applyNumberFormat="1" applyFont="1" applyFill="1" applyBorder="1" applyAlignment="1">
      <alignment horizontal="right"/>
    </xf>
    <xf numFmtId="167" fontId="12" fillId="8" borderId="9" xfId="3" applyNumberFormat="1" applyFont="1" applyFill="1" applyBorder="1" applyAlignment="1" applyProtection="1"/>
    <xf numFmtId="167" fontId="12" fillId="8" borderId="10" xfId="11" applyNumberFormat="1" applyFont="1" applyFill="1" applyBorder="1"/>
    <xf numFmtId="167" fontId="12" fillId="2" borderId="5" xfId="3" applyNumberFormat="1" applyFont="1" applyFill="1" applyBorder="1" applyAlignment="1" applyProtection="1"/>
    <xf numFmtId="167" fontId="12" fillId="2" borderId="5" xfId="0" applyNumberFormat="1" applyFont="1" applyFill="1" applyBorder="1"/>
    <xf numFmtId="0" fontId="12" fillId="7" borderId="5" xfId="1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9" borderId="0" xfId="0" applyNumberFormat="1" applyFont="1" applyFill="1" applyAlignment="1">
      <alignment wrapText="1"/>
    </xf>
    <xf numFmtId="165" fontId="12" fillId="9" borderId="0" xfId="9" applyNumberFormat="1" applyFont="1" applyFill="1" applyAlignment="1">
      <alignment horizontal="right"/>
    </xf>
    <xf numFmtId="167" fontId="12" fillId="8" borderId="5" xfId="3" applyNumberFormat="1" applyFont="1" applyFill="1" applyBorder="1" applyAlignment="1" applyProtection="1"/>
    <xf numFmtId="167" fontId="12" fillId="8" borderId="5" xfId="11" applyNumberFormat="1" applyFont="1" applyFill="1" applyBorder="1"/>
    <xf numFmtId="0" fontId="12" fillId="0" borderId="0" xfId="0" applyFont="1"/>
    <xf numFmtId="0" fontId="1" fillId="8" borderId="5" xfId="11" applyFill="1" applyBorder="1" applyAlignment="1">
      <alignment horizontal="center"/>
    </xf>
    <xf numFmtId="0" fontId="1" fillId="9" borderId="0" xfId="14" applyFont="1" applyFill="1" applyAlignment="1">
      <alignment wrapText="1"/>
    </xf>
    <xf numFmtId="165" fontId="1" fillId="9" borderId="0" xfId="7" applyNumberFormat="1" applyFont="1" applyFill="1" applyAlignment="1">
      <alignment wrapText="1"/>
    </xf>
    <xf numFmtId="165" fontId="1" fillId="9" borderId="0" xfId="7" applyNumberFormat="1" applyFont="1" applyFill="1" applyAlignment="1">
      <alignment horizontal="right"/>
    </xf>
    <xf numFmtId="0" fontId="12" fillId="8" borderId="5" xfId="11" applyFont="1" applyFill="1" applyBorder="1" applyAlignment="1">
      <alignment horizontal="center"/>
    </xf>
    <xf numFmtId="0" fontId="12" fillId="9" borderId="0" xfId="13" applyFont="1" applyFill="1" applyBorder="1" applyAlignment="1">
      <alignment horizontal="left" vertical="center" wrapText="1"/>
    </xf>
    <xf numFmtId="4" fontId="12" fillId="9" borderId="0" xfId="13" applyNumberFormat="1" applyFont="1" applyFill="1" applyBorder="1" applyAlignment="1">
      <alignment horizontal="right" vertical="center"/>
    </xf>
    <xf numFmtId="0" fontId="12" fillId="9" borderId="0" xfId="13" applyFont="1" applyFill="1" applyAlignment="1">
      <alignment wrapText="1"/>
    </xf>
    <xf numFmtId="165" fontId="12" fillId="9" borderId="0" xfId="6" applyNumberFormat="1" applyFont="1" applyFill="1" applyAlignment="1">
      <alignment wrapText="1"/>
    </xf>
    <xf numFmtId="165" fontId="12" fillId="9" borderId="0" xfId="6" applyNumberFormat="1" applyFont="1" applyFill="1" applyAlignment="1">
      <alignment horizontal="right"/>
    </xf>
    <xf numFmtId="165" fontId="12" fillId="9" borderId="0" xfId="5" applyNumberFormat="1" applyFont="1" applyFill="1"/>
    <xf numFmtId="167" fontId="12" fillId="2" borderId="5" xfId="3" applyNumberFormat="1" applyFont="1" applyFill="1" applyBorder="1" applyAlignment="1" applyProtection="1">
      <alignment wrapText="1"/>
    </xf>
    <xf numFmtId="165" fontId="12" fillId="9" borderId="0" xfId="4" applyNumberFormat="1" applyFont="1" applyFill="1"/>
    <xf numFmtId="0" fontId="13" fillId="0" borderId="0" xfId="12" applyFont="1" applyAlignment="1">
      <alignment horizontal="left" vertical="center"/>
    </xf>
    <xf numFmtId="0" fontId="14" fillId="0" borderId="0" xfId="12" applyFont="1" applyFill="1" applyBorder="1" applyAlignment="1">
      <alignment horizontal="left" vertical="center" wrapText="1"/>
    </xf>
    <xf numFmtId="4" fontId="14" fillId="9" borderId="0" xfId="4" applyNumberFormat="1" applyFont="1" applyFill="1" applyBorder="1" applyAlignment="1">
      <alignment horizontal="center" vertical="center"/>
    </xf>
    <xf numFmtId="169" fontId="14" fillId="9" borderId="0" xfId="2" applyNumberFormat="1" applyFont="1" applyFill="1"/>
    <xf numFmtId="169" fontId="12" fillId="9" borderId="0" xfId="2" applyNumberFormat="1" applyFont="1" applyFill="1"/>
    <xf numFmtId="0" fontId="15" fillId="0" borderId="0" xfId="12" applyFont="1" applyFill="1" applyBorder="1"/>
    <xf numFmtId="0" fontId="15" fillId="0" borderId="0" xfId="12" applyFont="1" applyFill="1" applyBorder="1" applyAlignment="1">
      <alignment wrapText="1"/>
    </xf>
    <xf numFmtId="169" fontId="15" fillId="9" borderId="0" xfId="2" applyNumberFormat="1" applyFont="1" applyFill="1" applyBorder="1"/>
    <xf numFmtId="0" fontId="16" fillId="0" borderId="0" xfId="12" applyFont="1" applyFill="1" applyBorder="1"/>
    <xf numFmtId="0" fontId="15" fillId="0" borderId="0" xfId="12" applyFont="1" applyFill="1" applyBorder="1" applyAlignment="1">
      <alignment horizontal="center" wrapText="1"/>
    </xf>
    <xf numFmtId="169" fontId="12" fillId="9" borderId="0" xfId="2" applyNumberFormat="1" applyFont="1" applyFill="1" applyBorder="1"/>
    <xf numFmtId="0" fontId="15" fillId="0" borderId="0" xfId="12" applyFont="1" applyFill="1" applyBorder="1" applyAlignment="1"/>
    <xf numFmtId="165" fontId="12" fillId="0" borderId="0" xfId="4" applyNumberFormat="1" applyFont="1" applyAlignment="1">
      <alignment wrapText="1"/>
    </xf>
    <xf numFmtId="0" fontId="12" fillId="0" borderId="0" xfId="12" applyFont="1"/>
    <xf numFmtId="0" fontId="12" fillId="0" borderId="0" xfId="12" applyFont="1" applyFill="1"/>
    <xf numFmtId="3" fontId="12" fillId="9" borderId="0" xfId="12" applyNumberFormat="1" applyFont="1" applyFill="1"/>
    <xf numFmtId="4" fontId="12" fillId="9" borderId="0" xfId="4" applyNumberFormat="1" applyFont="1" applyFill="1"/>
    <xf numFmtId="0" fontId="15" fillId="0" borderId="0" xfId="12" applyFont="1" applyAlignment="1">
      <alignment horizontal="left" vertical="center" wrapText="1"/>
    </xf>
    <xf numFmtId="4" fontId="12" fillId="9" borderId="0" xfId="12" applyNumberFormat="1" applyFont="1" applyFill="1"/>
    <xf numFmtId="0" fontId="12" fillId="0" borderId="0" xfId="12" applyFont="1" applyAlignment="1">
      <alignment wrapText="1"/>
    </xf>
    <xf numFmtId="0" fontId="17" fillId="0" borderId="0" xfId="12" applyFont="1" applyAlignment="1">
      <alignment wrapText="1"/>
    </xf>
    <xf numFmtId="0" fontId="12" fillId="9" borderId="0" xfId="12" applyFont="1" applyFill="1"/>
  </cellXfs>
  <cellStyles count="16">
    <cellStyle name="Migliaia" xfId="1" builtinId="3"/>
    <cellStyle name="Migliaia [0]_asseg 2011 e retro" xfId="2"/>
    <cellStyle name="Migliaia_4500121" xfId="3"/>
    <cellStyle name="Migliaia_asseg 2011 e retro" xfId="4"/>
    <cellStyle name="Migliaia_asseg 2012" xfId="5"/>
    <cellStyle name="Migliaia_asseg 2013" xfId="6"/>
    <cellStyle name="Migliaia_asseg 2016" xfId="7"/>
    <cellStyle name="Migliaia_asseg 2019" xfId="8"/>
    <cellStyle name="Migliaia_asseg 2020" xfId="9"/>
    <cellStyle name="Normale" xfId="0" builtinId="0"/>
    <cellStyle name="Normale 2" xfId="10"/>
    <cellStyle name="Normale_4500121" xfId="11"/>
    <cellStyle name="Normale_asseg 2011 e retro" xfId="12"/>
    <cellStyle name="Normale_asseg 2013" xfId="13"/>
    <cellStyle name="Normale_asseg 2016" xfId="14"/>
    <cellStyle name="Normale_riepilogo crediti C_cap. Regio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style="1" customWidth="1"/>
    <col min="2" max="5" width="18.28515625" style="1" customWidth="1"/>
    <col min="6" max="6" width="20.7109375" style="1" customWidth="1"/>
    <col min="7" max="7" width="18.28515625" style="1" customWidth="1"/>
    <col min="8" max="16384" width="9.140625" style="1"/>
  </cols>
  <sheetData>
    <row r="1" spans="1:7" ht="15" x14ac:dyDescent="0.2">
      <c r="A1" s="2" t="s">
        <v>0</v>
      </c>
    </row>
    <row r="3" spans="1:7" x14ac:dyDescent="0.2">
      <c r="A3" s="57" t="s">
        <v>1</v>
      </c>
      <c r="B3" s="57"/>
      <c r="C3" s="58" t="s">
        <v>2</v>
      </c>
      <c r="D3" s="58"/>
      <c r="E3" s="58"/>
      <c r="F3" s="59" t="s">
        <v>3</v>
      </c>
      <c r="G3" s="59"/>
    </row>
    <row r="4" spans="1:7" ht="59.25" customHeight="1" x14ac:dyDescent="0.2">
      <c r="A4" s="3" t="s">
        <v>4</v>
      </c>
      <c r="B4" s="3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6" t="s">
        <v>10</v>
      </c>
    </row>
    <row r="5" spans="1:7" x14ac:dyDescent="0.2">
      <c r="A5" s="7"/>
      <c r="B5" s="8" t="s">
        <v>11</v>
      </c>
      <c r="C5" s="9" t="s">
        <v>12</v>
      </c>
      <c r="D5" s="9" t="s">
        <v>13</v>
      </c>
      <c r="E5" s="9" t="s">
        <v>14</v>
      </c>
      <c r="F5" s="10" t="s">
        <v>15</v>
      </c>
      <c r="G5" s="10" t="s">
        <v>16</v>
      </c>
    </row>
    <row r="6" spans="1:7" x14ac:dyDescent="0.2">
      <c r="A6" s="7"/>
      <c r="B6" s="7"/>
      <c r="C6" s="7"/>
      <c r="D6" s="7"/>
      <c r="E6" s="7"/>
      <c r="F6" s="7"/>
      <c r="G6" s="7"/>
    </row>
    <row r="7" spans="1:7" x14ac:dyDescent="0.2">
      <c r="A7" s="11">
        <v>2020</v>
      </c>
      <c r="B7" s="12">
        <f>'asseg 2020'!D11</f>
        <v>2000000</v>
      </c>
      <c r="C7" s="12">
        <f>'asseg 2020'!E11</f>
        <v>0</v>
      </c>
      <c r="D7" s="12">
        <f>'asseg 2020'!F11</f>
        <v>0</v>
      </c>
      <c r="E7" s="12">
        <f>C7+D7</f>
        <v>0</v>
      </c>
      <c r="F7" s="13"/>
      <c r="G7" s="13">
        <f>B7-E7</f>
        <v>2000000</v>
      </c>
    </row>
    <row r="8" spans="1:7" x14ac:dyDescent="0.2">
      <c r="A8" s="11">
        <v>2019</v>
      </c>
      <c r="B8" s="12">
        <f>'asseg 2019'!D11</f>
        <v>3489926</v>
      </c>
      <c r="C8" s="12">
        <f>'asseg 2019'!E11</f>
        <v>0</v>
      </c>
      <c r="D8" s="12">
        <f>'asseg 2019'!F11</f>
        <v>0</v>
      </c>
      <c r="E8" s="12">
        <f>C8+D8</f>
        <v>0</v>
      </c>
      <c r="F8" s="13">
        <f>B8-C8</f>
        <v>3489926</v>
      </c>
      <c r="G8" s="13">
        <f>B8-E8</f>
        <v>3489926</v>
      </c>
    </row>
    <row r="9" spans="1:7" x14ac:dyDescent="0.2">
      <c r="A9" s="11">
        <v>2018</v>
      </c>
      <c r="B9" s="12">
        <f>'asseg 2018'!D11</f>
        <v>0</v>
      </c>
      <c r="C9" s="12">
        <f>'asseg 2018'!E11</f>
        <v>0</v>
      </c>
      <c r="D9" s="12">
        <f>'asseg 2018'!F11</f>
        <v>0</v>
      </c>
      <c r="E9" s="12">
        <f t="shared" ref="E9:E14" si="0">C9+D9</f>
        <v>0</v>
      </c>
      <c r="F9" s="13">
        <f t="shared" ref="F9:F14" si="1">B9-C9</f>
        <v>0</v>
      </c>
      <c r="G9" s="13">
        <f t="shared" ref="G9:G14" si="2">B9-E9</f>
        <v>0</v>
      </c>
    </row>
    <row r="10" spans="1:7" x14ac:dyDescent="0.2">
      <c r="A10" s="11">
        <v>2017</v>
      </c>
      <c r="B10" s="12">
        <f>'asseg 2017'!D11</f>
        <v>0</v>
      </c>
      <c r="C10" s="12">
        <f>'asseg 2017'!E11</f>
        <v>0</v>
      </c>
      <c r="D10" s="12">
        <f>'asseg 2017'!F11</f>
        <v>0</v>
      </c>
      <c r="E10" s="12">
        <f t="shared" si="0"/>
        <v>0</v>
      </c>
      <c r="F10" s="13">
        <f t="shared" si="1"/>
        <v>0</v>
      </c>
      <c r="G10" s="13">
        <f t="shared" si="2"/>
        <v>0</v>
      </c>
    </row>
    <row r="11" spans="1:7" x14ac:dyDescent="0.2">
      <c r="A11" s="11">
        <v>2016</v>
      </c>
      <c r="B11" s="12">
        <f>'asseg 2016'!D11</f>
        <v>536510.39</v>
      </c>
      <c r="C11" s="12">
        <f>'asseg 2016'!E11</f>
        <v>0</v>
      </c>
      <c r="D11" s="12">
        <f>'asseg 2016'!F11</f>
        <v>0</v>
      </c>
      <c r="E11" s="12">
        <f t="shared" si="0"/>
        <v>0</v>
      </c>
      <c r="F11" s="13">
        <f t="shared" si="1"/>
        <v>536510.39</v>
      </c>
      <c r="G11" s="13">
        <f t="shared" si="2"/>
        <v>536510.39</v>
      </c>
    </row>
    <row r="12" spans="1:7" x14ac:dyDescent="0.2">
      <c r="A12" s="11">
        <v>2015</v>
      </c>
      <c r="B12" s="12">
        <f>'asseg 2015'!D11</f>
        <v>0</v>
      </c>
      <c r="C12" s="12">
        <f>'asseg 2015'!E11</f>
        <v>0</v>
      </c>
      <c r="D12" s="12">
        <f>'asseg 2015'!F11</f>
        <v>0</v>
      </c>
      <c r="E12" s="12">
        <f t="shared" si="0"/>
        <v>0</v>
      </c>
      <c r="F12" s="13">
        <f t="shared" si="1"/>
        <v>0</v>
      </c>
      <c r="G12" s="13">
        <f t="shared" si="2"/>
        <v>0</v>
      </c>
    </row>
    <row r="13" spans="1:7" x14ac:dyDescent="0.2">
      <c r="A13" s="11">
        <v>2014</v>
      </c>
      <c r="B13" s="12">
        <f>'asseg 2014'!D11</f>
        <v>0</v>
      </c>
      <c r="C13" s="12">
        <f>'asseg 2014'!E11</f>
        <v>0</v>
      </c>
      <c r="D13" s="12">
        <f>'asseg 2014'!F11</f>
        <v>0</v>
      </c>
      <c r="E13" s="12">
        <f t="shared" si="0"/>
        <v>0</v>
      </c>
      <c r="F13" s="13">
        <f t="shared" si="1"/>
        <v>0</v>
      </c>
      <c r="G13" s="13">
        <f t="shared" si="2"/>
        <v>0</v>
      </c>
    </row>
    <row r="14" spans="1:7" x14ac:dyDescent="0.2">
      <c r="A14" s="11">
        <v>2013</v>
      </c>
      <c r="B14" s="12">
        <f>'asseg 2013'!D11</f>
        <v>6611520.7999999998</v>
      </c>
      <c r="C14" s="12">
        <f>'asseg 2013'!E11</f>
        <v>16920.8</v>
      </c>
      <c r="D14" s="12">
        <f>'asseg 2013'!F11</f>
        <v>0</v>
      </c>
      <c r="E14" s="12">
        <f t="shared" si="0"/>
        <v>16920.8</v>
      </c>
      <c r="F14" s="13">
        <f t="shared" si="1"/>
        <v>6594600</v>
      </c>
      <c r="G14" s="13">
        <f t="shared" si="2"/>
        <v>6594600</v>
      </c>
    </row>
    <row r="15" spans="1:7" x14ac:dyDescent="0.2">
      <c r="A15" s="11">
        <v>2012</v>
      </c>
      <c r="B15" s="12">
        <f>'asseg 2012'!D11</f>
        <v>1186269.29</v>
      </c>
      <c r="C15" s="12">
        <f>'asseg 2012'!E11</f>
        <v>33022.29</v>
      </c>
      <c r="D15" s="12">
        <f>'asseg 2012'!F11</f>
        <v>1153247</v>
      </c>
      <c r="E15" s="12">
        <f>C15+D15</f>
        <v>1186269.29</v>
      </c>
      <c r="F15" s="13">
        <f>B15-C15</f>
        <v>1153247</v>
      </c>
      <c r="G15" s="13">
        <f>B15-E15</f>
        <v>0</v>
      </c>
    </row>
    <row r="16" spans="1:7" x14ac:dyDescent="0.2">
      <c r="A16" s="11" t="s">
        <v>17</v>
      </c>
      <c r="B16" s="12">
        <f>'asseg 2011 e retro'!D78</f>
        <v>64041958.860000007</v>
      </c>
      <c r="C16" s="12">
        <f>'asseg 2011 e retro'!E78</f>
        <v>55093775.640000001</v>
      </c>
      <c r="D16" s="12">
        <f>'asseg 2011 e retro'!F78</f>
        <v>0</v>
      </c>
      <c r="E16" s="12">
        <f>C16+D16</f>
        <v>55093775.640000001</v>
      </c>
      <c r="F16" s="13">
        <f>B16-C16</f>
        <v>8948183.2200000063</v>
      </c>
      <c r="G16" s="13">
        <f>B16-E16</f>
        <v>8948183.2200000063</v>
      </c>
    </row>
    <row r="17" spans="1:7" x14ac:dyDescent="0.2">
      <c r="A17" s="14" t="s">
        <v>18</v>
      </c>
      <c r="B17" s="15">
        <f t="shared" ref="B17:G17" si="3">SUM(B7:B16)</f>
        <v>77866185.340000004</v>
      </c>
      <c r="C17" s="15">
        <f t="shared" si="3"/>
        <v>55143718.730000004</v>
      </c>
      <c r="D17" s="15">
        <f t="shared" si="3"/>
        <v>1153247</v>
      </c>
      <c r="E17" s="15">
        <f t="shared" si="3"/>
        <v>56296965.730000004</v>
      </c>
      <c r="F17" s="15">
        <f t="shared" si="3"/>
        <v>20722466.610000007</v>
      </c>
      <c r="G17" s="15">
        <f t="shared" si="3"/>
        <v>21569219.610000007</v>
      </c>
    </row>
    <row r="18" spans="1:7" x14ac:dyDescent="0.2">
      <c r="A18" s="16"/>
      <c r="B18" s="17"/>
      <c r="C18" s="18"/>
      <c r="D18" s="18"/>
      <c r="E18" s="18"/>
      <c r="F18" s="18"/>
    </row>
    <row r="19" spans="1:7" s="21" customFormat="1" x14ac:dyDescent="0.2">
      <c r="A19" s="19"/>
      <c r="B19" s="20"/>
      <c r="D19" s="22"/>
      <c r="E19" s="23"/>
      <c r="F19" s="18"/>
    </row>
    <row r="20" spans="1:7" s="21" customFormat="1" x14ac:dyDescent="0.2">
      <c r="A20" s="16"/>
      <c r="B20" s="20"/>
      <c r="D20" s="22"/>
      <c r="E20" s="23"/>
      <c r="F20" s="23"/>
    </row>
    <row r="21" spans="1:7" s="21" customFormat="1" ht="15.75" x14ac:dyDescent="0.2">
      <c r="A21" s="24" t="s">
        <v>19</v>
      </c>
      <c r="B21" s="20"/>
      <c r="D21" s="22"/>
      <c r="E21" s="23"/>
      <c r="F21" s="23"/>
    </row>
    <row r="22" spans="1:7" s="21" customFormat="1" x14ac:dyDescent="0.2">
      <c r="A22" s="19"/>
      <c r="B22" s="20"/>
      <c r="D22" s="22"/>
      <c r="E22" s="23"/>
      <c r="F22" s="23"/>
    </row>
    <row r="23" spans="1:7" x14ac:dyDescent="0.2">
      <c r="A23" s="25">
        <v>1220102</v>
      </c>
      <c r="B23" s="26" t="s">
        <v>20</v>
      </c>
      <c r="C23" s="26"/>
      <c r="D23" s="27"/>
      <c r="E23" s="28"/>
      <c r="F23" s="29">
        <v>20722466.91</v>
      </c>
      <c r="G23" s="29">
        <v>21569219.91</v>
      </c>
    </row>
    <row r="24" spans="1:7" x14ac:dyDescent="0.2">
      <c r="A24"/>
      <c r="B24"/>
      <c r="C24"/>
      <c r="F24"/>
      <c r="G24"/>
    </row>
    <row r="25" spans="1:7" x14ac:dyDescent="0.2">
      <c r="A25" s="30"/>
      <c r="B25" s="31" t="s">
        <v>21</v>
      </c>
      <c r="C25" s="32"/>
      <c r="D25" s="32"/>
      <c r="E25" s="32"/>
      <c r="F25" s="33">
        <f>F17-F23</f>
        <v>-0.29999999329447746</v>
      </c>
      <c r="G25" s="33">
        <f>G17-G23</f>
        <v>-0.29999999329447746</v>
      </c>
    </row>
    <row r="29" spans="1:7" x14ac:dyDescent="0.2">
      <c r="A29" s="34"/>
      <c r="B29" s="1" t="s">
        <v>22</v>
      </c>
    </row>
  </sheetData>
  <pageMargins left="0.39374999999999999" right="0.2361111111111111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25.5703125" customWidth="1"/>
    <col min="3" max="3" width="56.42578125" customWidth="1"/>
    <col min="4" max="4" width="16.140625" customWidth="1"/>
    <col min="5" max="5" width="18.85546875" customWidth="1"/>
    <col min="6" max="6" width="17" customWidth="1"/>
    <col min="7" max="8" width="23.7109375" bestFit="1" customWidth="1"/>
    <col min="9" max="9" width="15.42578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38.25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ht="33.75" x14ac:dyDescent="0.2">
      <c r="A5" s="81">
        <v>2012</v>
      </c>
      <c r="B5" s="68" t="s">
        <v>35</v>
      </c>
      <c r="C5" s="88" t="s">
        <v>36</v>
      </c>
      <c r="D5" s="68">
        <v>33022.29</v>
      </c>
      <c r="E5" s="68">
        <v>33022.29</v>
      </c>
      <c r="F5" s="75">
        <v>0</v>
      </c>
      <c r="G5" s="68">
        <f t="shared" ref="G5:G10" si="0">E5+F5</f>
        <v>33022.29</v>
      </c>
      <c r="H5" s="69">
        <f t="shared" ref="H5:H10" si="1">D5-E5</f>
        <v>0</v>
      </c>
      <c r="I5" s="69">
        <f t="shared" ref="I5:I10" si="2">D5-G5</f>
        <v>0</v>
      </c>
    </row>
    <row r="6" spans="1:9" ht="22.5" x14ac:dyDescent="0.2">
      <c r="A6" s="81">
        <v>2012</v>
      </c>
      <c r="B6" s="68" t="s">
        <v>37</v>
      </c>
      <c r="C6" s="88" t="s">
        <v>38</v>
      </c>
      <c r="D6" s="68">
        <v>1153247</v>
      </c>
      <c r="E6" s="68">
        <v>0</v>
      </c>
      <c r="F6" s="87">
        <v>1153247</v>
      </c>
      <c r="G6" s="68">
        <f t="shared" si="0"/>
        <v>1153247</v>
      </c>
      <c r="H6" s="69">
        <f t="shared" si="1"/>
        <v>1153247</v>
      </c>
      <c r="I6" s="69">
        <f t="shared" si="2"/>
        <v>0</v>
      </c>
    </row>
    <row r="7" spans="1:9" x14ac:dyDescent="0.2">
      <c r="A7" s="38">
        <v>2012</v>
      </c>
      <c r="B7" s="39"/>
      <c r="C7" s="39"/>
      <c r="D7" s="40"/>
      <c r="E7" s="40"/>
      <c r="F7" s="41"/>
      <c r="G7" s="68">
        <f t="shared" si="0"/>
        <v>0</v>
      </c>
      <c r="H7" s="69">
        <f t="shared" si="1"/>
        <v>0</v>
      </c>
      <c r="I7" s="69">
        <f t="shared" si="2"/>
        <v>0</v>
      </c>
    </row>
    <row r="8" spans="1:9" x14ac:dyDescent="0.2">
      <c r="A8" s="38">
        <v>2012</v>
      </c>
      <c r="B8" s="39"/>
      <c r="C8" s="39"/>
      <c r="D8" s="40"/>
      <c r="E8" s="40"/>
      <c r="F8" s="41"/>
      <c r="G8" s="42">
        <f t="shared" si="0"/>
        <v>0</v>
      </c>
      <c r="H8" s="43">
        <f t="shared" si="1"/>
        <v>0</v>
      </c>
      <c r="I8" s="43">
        <f t="shared" si="2"/>
        <v>0</v>
      </c>
    </row>
    <row r="9" spans="1:9" x14ac:dyDescent="0.2">
      <c r="A9" s="38">
        <v>2012</v>
      </c>
      <c r="B9" s="39"/>
      <c r="C9" s="39"/>
      <c r="D9" s="40"/>
      <c r="E9" s="40"/>
      <c r="F9" s="41"/>
      <c r="G9" s="42">
        <f t="shared" si="0"/>
        <v>0</v>
      </c>
      <c r="H9" s="43">
        <f t="shared" si="1"/>
        <v>0</v>
      </c>
      <c r="I9" s="43">
        <f t="shared" si="2"/>
        <v>0</v>
      </c>
    </row>
    <row r="10" spans="1:9" x14ac:dyDescent="0.2">
      <c r="A10" s="38">
        <v>2012</v>
      </c>
      <c r="B10" s="39"/>
      <c r="C10" s="39"/>
      <c r="D10" s="40"/>
      <c r="E10" s="40"/>
      <c r="F10" s="41"/>
      <c r="G10" s="42">
        <f t="shared" si="0"/>
        <v>0</v>
      </c>
      <c r="H10" s="43">
        <f t="shared" si="1"/>
        <v>0</v>
      </c>
      <c r="I10" s="43">
        <f t="shared" si="2"/>
        <v>0</v>
      </c>
    </row>
    <row r="11" spans="1:9" x14ac:dyDescent="0.2">
      <c r="A11" s="44"/>
      <c r="B11" s="45" t="s">
        <v>18</v>
      </c>
      <c r="C11" s="46"/>
      <c r="D11" s="15">
        <f t="shared" ref="D11:I11" si="3">SUM(D5:D10)</f>
        <v>1186269.29</v>
      </c>
      <c r="E11" s="15">
        <f t="shared" si="3"/>
        <v>33022.29</v>
      </c>
      <c r="F11" s="15">
        <f t="shared" si="3"/>
        <v>1153247</v>
      </c>
      <c r="G11" s="15">
        <f t="shared" si="3"/>
        <v>1186269.29</v>
      </c>
      <c r="H11" s="15">
        <f t="shared" si="3"/>
        <v>1153247</v>
      </c>
      <c r="I11" s="15">
        <f t="shared" si="3"/>
        <v>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view="pageBreakPreview" topLeftCell="A17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32.5703125" customWidth="1"/>
    <col min="3" max="3" width="49.140625" customWidth="1"/>
    <col min="4" max="4" width="19" customWidth="1"/>
    <col min="5" max="5" width="18.85546875" customWidth="1"/>
    <col min="6" max="6" width="17" customWidth="1"/>
    <col min="7" max="9" width="18.5703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s="76" customFormat="1" x14ac:dyDescent="0.2">
      <c r="A5" s="81" t="s">
        <v>17</v>
      </c>
      <c r="B5" s="90" t="s">
        <v>39</v>
      </c>
      <c r="C5" s="91" t="s">
        <v>40</v>
      </c>
      <c r="D5" s="92">
        <v>230856</v>
      </c>
      <c r="E5" s="74">
        <v>0</v>
      </c>
      <c r="F5" s="75">
        <v>0</v>
      </c>
      <c r="G5" s="42">
        <f t="shared" ref="G5:G68" si="0">E5+F5</f>
        <v>0</v>
      </c>
      <c r="H5" s="43">
        <f t="shared" ref="H5:H68" si="1">D5-E5</f>
        <v>230856</v>
      </c>
      <c r="I5" s="43">
        <f t="shared" ref="I5:I68" si="2">D5-G5</f>
        <v>230856</v>
      </c>
    </row>
    <row r="6" spans="1:9" s="76" customFormat="1" ht="22.5" x14ac:dyDescent="0.2">
      <c r="A6" s="81" t="s">
        <v>17</v>
      </c>
      <c r="B6" s="90" t="s">
        <v>39</v>
      </c>
      <c r="C6" s="91" t="s">
        <v>41</v>
      </c>
      <c r="D6" s="92">
        <v>-82162</v>
      </c>
      <c r="E6" s="74">
        <v>0</v>
      </c>
      <c r="F6" s="75">
        <v>0</v>
      </c>
      <c r="G6" s="42">
        <f t="shared" si="0"/>
        <v>0</v>
      </c>
      <c r="H6" s="43">
        <f t="shared" si="1"/>
        <v>-82162</v>
      </c>
      <c r="I6" s="43">
        <f t="shared" si="2"/>
        <v>-82162</v>
      </c>
    </row>
    <row r="7" spans="1:9" s="76" customFormat="1" x14ac:dyDescent="0.2">
      <c r="A7" s="81" t="s">
        <v>17</v>
      </c>
      <c r="B7" s="90" t="s">
        <v>42</v>
      </c>
      <c r="C7" s="91" t="s">
        <v>43</v>
      </c>
      <c r="D7" s="92">
        <v>51646</v>
      </c>
      <c r="E7" s="74">
        <v>0</v>
      </c>
      <c r="F7" s="75">
        <v>0</v>
      </c>
      <c r="G7" s="42">
        <f t="shared" si="0"/>
        <v>0</v>
      </c>
      <c r="H7" s="43">
        <f t="shared" si="1"/>
        <v>51646</v>
      </c>
      <c r="I7" s="43">
        <f t="shared" si="2"/>
        <v>51646</v>
      </c>
    </row>
    <row r="8" spans="1:9" s="76" customFormat="1" ht="22.5" x14ac:dyDescent="0.2">
      <c r="A8" s="81" t="s">
        <v>17</v>
      </c>
      <c r="B8" s="90" t="s">
        <v>44</v>
      </c>
      <c r="C8" s="91" t="s">
        <v>45</v>
      </c>
      <c r="D8" s="93">
        <v>825000</v>
      </c>
      <c r="E8" s="74">
        <v>212683</v>
      </c>
      <c r="F8" s="75"/>
      <c r="G8" s="42">
        <f t="shared" si="0"/>
        <v>212683</v>
      </c>
      <c r="H8" s="43">
        <f t="shared" si="1"/>
        <v>612317</v>
      </c>
      <c r="I8" s="43">
        <f t="shared" si="2"/>
        <v>612317</v>
      </c>
    </row>
    <row r="9" spans="1:9" s="76" customFormat="1" ht="22.5" x14ac:dyDescent="0.2">
      <c r="A9" s="81" t="s">
        <v>17</v>
      </c>
      <c r="B9" s="90" t="s">
        <v>46</v>
      </c>
      <c r="C9" s="91" t="s">
        <v>47</v>
      </c>
      <c r="D9" s="94">
        <v>408910</v>
      </c>
      <c r="E9" s="74">
        <v>0</v>
      </c>
      <c r="F9" s="75"/>
      <c r="G9" s="42">
        <f t="shared" si="0"/>
        <v>0</v>
      </c>
      <c r="H9" s="43">
        <f t="shared" si="1"/>
        <v>408910</v>
      </c>
      <c r="I9" s="43">
        <f t="shared" si="2"/>
        <v>408910</v>
      </c>
    </row>
    <row r="10" spans="1:9" s="76" customFormat="1" x14ac:dyDescent="0.2">
      <c r="A10" s="81" t="s">
        <v>17</v>
      </c>
      <c r="B10" s="90"/>
      <c r="C10" s="91"/>
      <c r="D10" s="94"/>
      <c r="E10" s="74"/>
      <c r="F10" s="75"/>
      <c r="G10" s="42">
        <f t="shared" si="0"/>
        <v>0</v>
      </c>
      <c r="H10" s="43">
        <f t="shared" si="1"/>
        <v>0</v>
      </c>
      <c r="I10" s="43">
        <f t="shared" si="2"/>
        <v>0</v>
      </c>
    </row>
    <row r="11" spans="1:9" s="76" customFormat="1" x14ac:dyDescent="0.2">
      <c r="A11" s="81" t="s">
        <v>17</v>
      </c>
      <c r="B11" s="95" t="s">
        <v>48</v>
      </c>
      <c r="C11" s="96" t="s">
        <v>49</v>
      </c>
      <c r="D11" s="97">
        <v>12688.28</v>
      </c>
      <c r="E11" s="74">
        <v>0</v>
      </c>
      <c r="F11" s="75"/>
      <c r="G11" s="42">
        <f t="shared" si="0"/>
        <v>0</v>
      </c>
      <c r="H11" s="43">
        <f t="shared" si="1"/>
        <v>12688.28</v>
      </c>
      <c r="I11" s="43">
        <f t="shared" si="2"/>
        <v>12688.28</v>
      </c>
    </row>
    <row r="12" spans="1:9" s="76" customFormat="1" x14ac:dyDescent="0.2">
      <c r="A12" s="81" t="s">
        <v>17</v>
      </c>
      <c r="B12" s="95" t="s">
        <v>50</v>
      </c>
      <c r="C12" s="96" t="s">
        <v>51</v>
      </c>
      <c r="D12" s="97">
        <v>9170.86</v>
      </c>
      <c r="E12" s="74">
        <v>0</v>
      </c>
      <c r="F12" s="75"/>
      <c r="G12" s="42">
        <f t="shared" si="0"/>
        <v>0</v>
      </c>
      <c r="H12" s="43">
        <f t="shared" si="1"/>
        <v>9170.86</v>
      </c>
      <c r="I12" s="43">
        <f t="shared" si="2"/>
        <v>9170.86</v>
      </c>
    </row>
    <row r="13" spans="1:9" s="76" customFormat="1" x14ac:dyDescent="0.2">
      <c r="A13" s="81" t="s">
        <v>17</v>
      </c>
      <c r="B13" s="95" t="s">
        <v>52</v>
      </c>
      <c r="C13" s="96" t="s">
        <v>53</v>
      </c>
      <c r="D13" s="97">
        <v>5282.63</v>
      </c>
      <c r="E13" s="74">
        <v>0</v>
      </c>
      <c r="F13" s="75"/>
      <c r="G13" s="42">
        <f t="shared" si="0"/>
        <v>0</v>
      </c>
      <c r="H13" s="43">
        <f t="shared" si="1"/>
        <v>5282.63</v>
      </c>
      <c r="I13" s="43">
        <f t="shared" si="2"/>
        <v>5282.63</v>
      </c>
    </row>
    <row r="14" spans="1:9" s="76" customFormat="1" x14ac:dyDescent="0.2">
      <c r="A14" s="81" t="s">
        <v>17</v>
      </c>
      <c r="B14" s="95" t="s">
        <v>54</v>
      </c>
      <c r="C14" s="96" t="s">
        <v>55</v>
      </c>
      <c r="D14" s="97">
        <v>490634.1</v>
      </c>
      <c r="E14" s="94">
        <v>441377.18</v>
      </c>
      <c r="F14" s="75"/>
      <c r="G14" s="42">
        <f t="shared" si="0"/>
        <v>441377.18</v>
      </c>
      <c r="H14" s="43">
        <f t="shared" si="1"/>
        <v>49256.919999999984</v>
      </c>
      <c r="I14" s="43">
        <f t="shared" si="2"/>
        <v>49256.919999999984</v>
      </c>
    </row>
    <row r="15" spans="1:9" s="76" customFormat="1" x14ac:dyDescent="0.2">
      <c r="A15" s="81" t="s">
        <v>17</v>
      </c>
      <c r="B15" s="95" t="s">
        <v>54</v>
      </c>
      <c r="C15" s="96" t="s">
        <v>56</v>
      </c>
      <c r="D15" s="97">
        <v>490634.1</v>
      </c>
      <c r="E15" s="94">
        <v>464701.57</v>
      </c>
      <c r="F15" s="75"/>
      <c r="G15" s="42">
        <f t="shared" si="0"/>
        <v>464701.57</v>
      </c>
      <c r="H15" s="43">
        <f t="shared" si="1"/>
        <v>25932.52999999997</v>
      </c>
      <c r="I15" s="43">
        <f t="shared" si="2"/>
        <v>25932.52999999997</v>
      </c>
    </row>
    <row r="16" spans="1:9" s="76" customFormat="1" ht="22.5" x14ac:dyDescent="0.2">
      <c r="A16" s="81" t="s">
        <v>17</v>
      </c>
      <c r="B16" s="98" t="s">
        <v>54</v>
      </c>
      <c r="C16" s="96" t="s">
        <v>57</v>
      </c>
      <c r="D16" s="97">
        <v>-12265.86</v>
      </c>
      <c r="E16" s="74">
        <v>0</v>
      </c>
      <c r="F16" s="75"/>
      <c r="G16" s="42">
        <f t="shared" si="0"/>
        <v>0</v>
      </c>
      <c r="H16" s="43">
        <f t="shared" si="1"/>
        <v>-12265.86</v>
      </c>
      <c r="I16" s="43">
        <f t="shared" si="2"/>
        <v>-12265.86</v>
      </c>
    </row>
    <row r="17" spans="1:9" s="76" customFormat="1" x14ac:dyDescent="0.2">
      <c r="A17" s="81" t="s">
        <v>17</v>
      </c>
      <c r="B17" s="95" t="s">
        <v>58</v>
      </c>
      <c r="C17" s="96" t="s">
        <v>59</v>
      </c>
      <c r="D17" s="97">
        <v>3800000</v>
      </c>
      <c r="E17" s="94">
        <v>3231207.11</v>
      </c>
      <c r="F17" s="75"/>
      <c r="G17" s="42">
        <f t="shared" si="0"/>
        <v>3231207.11</v>
      </c>
      <c r="H17" s="43">
        <f t="shared" si="1"/>
        <v>568792.89000000013</v>
      </c>
      <c r="I17" s="43">
        <f t="shared" si="2"/>
        <v>568792.89000000013</v>
      </c>
    </row>
    <row r="18" spans="1:9" s="76" customFormat="1" ht="22.5" x14ac:dyDescent="0.2">
      <c r="A18" s="81" t="s">
        <v>17</v>
      </c>
      <c r="B18" s="98" t="s">
        <v>58</v>
      </c>
      <c r="C18" s="99" t="s">
        <v>60</v>
      </c>
      <c r="D18" s="97">
        <v>-500000</v>
      </c>
      <c r="E18" s="74"/>
      <c r="F18" s="75"/>
      <c r="G18" s="42">
        <f t="shared" si="0"/>
        <v>0</v>
      </c>
      <c r="H18" s="43">
        <f t="shared" si="1"/>
        <v>-500000</v>
      </c>
      <c r="I18" s="43">
        <f t="shared" si="2"/>
        <v>-500000</v>
      </c>
    </row>
    <row r="19" spans="1:9" s="76" customFormat="1" x14ac:dyDescent="0.2">
      <c r="A19" s="81" t="s">
        <v>17</v>
      </c>
      <c r="B19" s="95" t="s">
        <v>61</v>
      </c>
      <c r="C19" s="96" t="s">
        <v>62</v>
      </c>
      <c r="D19" s="94">
        <v>1198283.3</v>
      </c>
      <c r="E19" s="100">
        <v>1050819.8400000001</v>
      </c>
      <c r="F19" s="75"/>
      <c r="G19" s="42">
        <f t="shared" si="0"/>
        <v>1050819.8400000001</v>
      </c>
      <c r="H19" s="43">
        <f t="shared" si="1"/>
        <v>147463.45999999996</v>
      </c>
      <c r="I19" s="43">
        <f t="shared" si="2"/>
        <v>147463.45999999996</v>
      </c>
    </row>
    <row r="20" spans="1:9" s="76" customFormat="1" x14ac:dyDescent="0.2">
      <c r="A20" s="81"/>
      <c r="B20" s="101"/>
      <c r="C20" s="102"/>
      <c r="D20" s="74"/>
      <c r="E20" s="74"/>
      <c r="F20" s="75"/>
      <c r="G20" s="42">
        <f t="shared" si="0"/>
        <v>0</v>
      </c>
      <c r="H20" s="43">
        <f t="shared" si="1"/>
        <v>0</v>
      </c>
      <c r="I20" s="43">
        <f t="shared" si="2"/>
        <v>0</v>
      </c>
    </row>
    <row r="21" spans="1:9" s="76" customFormat="1" x14ac:dyDescent="0.2">
      <c r="A21" s="81" t="s">
        <v>17</v>
      </c>
      <c r="B21" s="103" t="s">
        <v>63</v>
      </c>
      <c r="C21" s="102" t="s">
        <v>64</v>
      </c>
      <c r="D21" s="89">
        <v>321000</v>
      </c>
      <c r="E21" s="74">
        <v>0</v>
      </c>
      <c r="F21" s="75"/>
      <c r="G21" s="42">
        <f t="shared" si="0"/>
        <v>0</v>
      </c>
      <c r="H21" s="43">
        <f t="shared" si="1"/>
        <v>321000</v>
      </c>
      <c r="I21" s="43">
        <f t="shared" si="2"/>
        <v>321000</v>
      </c>
    </row>
    <row r="22" spans="1:9" s="76" customFormat="1" x14ac:dyDescent="0.2">
      <c r="A22" s="81" t="s">
        <v>17</v>
      </c>
      <c r="B22" s="104" t="s">
        <v>65</v>
      </c>
      <c r="C22" s="102" t="s">
        <v>66</v>
      </c>
      <c r="D22" s="89">
        <v>510000</v>
      </c>
      <c r="E22" s="105">
        <v>494248</v>
      </c>
      <c r="F22" s="75"/>
      <c r="G22" s="42">
        <f t="shared" si="0"/>
        <v>494248</v>
      </c>
      <c r="H22" s="43">
        <f t="shared" si="1"/>
        <v>15752</v>
      </c>
      <c r="I22" s="43">
        <f t="shared" si="2"/>
        <v>15752</v>
      </c>
    </row>
    <row r="23" spans="1:9" s="76" customFormat="1" x14ac:dyDescent="0.2">
      <c r="A23" s="81" t="s">
        <v>17</v>
      </c>
      <c r="B23" s="103" t="s">
        <v>67</v>
      </c>
      <c r="C23" s="102" t="s">
        <v>68</v>
      </c>
      <c r="D23" s="89">
        <v>1000000</v>
      </c>
      <c r="E23" s="105">
        <v>956856</v>
      </c>
      <c r="F23" s="75"/>
      <c r="G23" s="42">
        <f t="shared" si="0"/>
        <v>956856</v>
      </c>
      <c r="H23" s="43">
        <f t="shared" si="1"/>
        <v>43144</v>
      </c>
      <c r="I23" s="43">
        <f t="shared" si="2"/>
        <v>43144</v>
      </c>
    </row>
    <row r="24" spans="1:9" s="76" customFormat="1" x14ac:dyDescent="0.2">
      <c r="A24" s="81" t="s">
        <v>17</v>
      </c>
      <c r="B24" s="103" t="s">
        <v>69</v>
      </c>
      <c r="C24" s="102" t="s">
        <v>70</v>
      </c>
      <c r="D24" s="89">
        <v>142025.68</v>
      </c>
      <c r="E24" s="105">
        <v>111041</v>
      </c>
      <c r="F24" s="75"/>
      <c r="G24" s="42">
        <f t="shared" si="0"/>
        <v>111041</v>
      </c>
      <c r="H24" s="43">
        <f t="shared" si="1"/>
        <v>30984.679999999993</v>
      </c>
      <c r="I24" s="43">
        <f t="shared" si="2"/>
        <v>30984.679999999993</v>
      </c>
    </row>
    <row r="25" spans="1:9" s="76" customFormat="1" x14ac:dyDescent="0.2">
      <c r="A25" s="81" t="s">
        <v>17</v>
      </c>
      <c r="B25" s="103" t="s">
        <v>71</v>
      </c>
      <c r="C25" s="96" t="s">
        <v>72</v>
      </c>
      <c r="D25" s="105">
        <v>785014.46</v>
      </c>
      <c r="E25" s="106">
        <v>100000</v>
      </c>
      <c r="F25" s="75"/>
      <c r="G25" s="42">
        <f t="shared" si="0"/>
        <v>100000</v>
      </c>
      <c r="H25" s="43">
        <f t="shared" si="1"/>
        <v>685014.46</v>
      </c>
      <c r="I25" s="43">
        <f t="shared" si="2"/>
        <v>685014.46</v>
      </c>
    </row>
    <row r="26" spans="1:9" s="76" customFormat="1" ht="22.5" x14ac:dyDescent="0.2">
      <c r="A26" s="81" t="s">
        <v>17</v>
      </c>
      <c r="B26" s="103" t="s">
        <v>73</v>
      </c>
      <c r="C26" s="107" t="s">
        <v>74</v>
      </c>
      <c r="D26" s="108">
        <v>3098741.39</v>
      </c>
      <c r="E26" s="108">
        <v>3098741.39</v>
      </c>
      <c r="F26" s="75"/>
      <c r="G26" s="42">
        <f t="shared" si="0"/>
        <v>3098741.39</v>
      </c>
      <c r="H26" s="43">
        <f t="shared" si="1"/>
        <v>0</v>
      </c>
      <c r="I26" s="43">
        <f t="shared" si="2"/>
        <v>0</v>
      </c>
    </row>
    <row r="27" spans="1:9" s="76" customFormat="1" x14ac:dyDescent="0.2">
      <c r="A27" s="81" t="s">
        <v>17</v>
      </c>
      <c r="B27" s="103" t="s">
        <v>73</v>
      </c>
      <c r="C27" s="107" t="s">
        <v>75</v>
      </c>
      <c r="D27" s="108">
        <v>10329137.98</v>
      </c>
      <c r="E27" s="108">
        <v>10154628.289999999</v>
      </c>
      <c r="F27" s="75"/>
      <c r="G27" s="42">
        <f t="shared" si="0"/>
        <v>10154628.289999999</v>
      </c>
      <c r="H27" s="43">
        <f t="shared" si="1"/>
        <v>174509.69000000134</v>
      </c>
      <c r="I27" s="43">
        <f t="shared" si="2"/>
        <v>174509.69000000134</v>
      </c>
    </row>
    <row r="28" spans="1:9" s="76" customFormat="1" x14ac:dyDescent="0.2">
      <c r="A28" s="81" t="s">
        <v>17</v>
      </c>
      <c r="B28" s="103" t="s">
        <v>73</v>
      </c>
      <c r="C28" s="107" t="s">
        <v>76</v>
      </c>
      <c r="D28" s="108">
        <v>1807599.15</v>
      </c>
      <c r="E28" s="108">
        <v>1521858</v>
      </c>
      <c r="F28" s="75"/>
      <c r="G28" s="42">
        <f t="shared" si="0"/>
        <v>1521858</v>
      </c>
      <c r="H28" s="43">
        <f t="shared" si="1"/>
        <v>285741.14999999991</v>
      </c>
      <c r="I28" s="43">
        <f t="shared" si="2"/>
        <v>285741.14999999991</v>
      </c>
    </row>
    <row r="29" spans="1:9" s="76" customFormat="1" x14ac:dyDescent="0.2">
      <c r="A29" s="81" t="s">
        <v>17</v>
      </c>
      <c r="B29" s="109" t="s">
        <v>77</v>
      </c>
      <c r="C29" s="107" t="s">
        <v>78</v>
      </c>
      <c r="D29" s="108">
        <v>2478993.12</v>
      </c>
      <c r="E29" s="108">
        <v>2231093.79</v>
      </c>
      <c r="F29" s="75"/>
      <c r="G29" s="42">
        <f t="shared" si="0"/>
        <v>2231093.79</v>
      </c>
      <c r="H29" s="43">
        <f t="shared" si="1"/>
        <v>247899.33000000007</v>
      </c>
      <c r="I29" s="43">
        <f t="shared" si="2"/>
        <v>247899.33000000007</v>
      </c>
    </row>
    <row r="30" spans="1:9" s="76" customFormat="1" x14ac:dyDescent="0.2">
      <c r="A30" s="81" t="s">
        <v>17</v>
      </c>
      <c r="B30" s="109" t="s">
        <v>77</v>
      </c>
      <c r="C30" s="107" t="s">
        <v>79</v>
      </c>
      <c r="D30" s="108">
        <v>1394433.63</v>
      </c>
      <c r="E30" s="108">
        <v>1254990.27</v>
      </c>
      <c r="F30" s="75"/>
      <c r="G30" s="42">
        <f t="shared" si="0"/>
        <v>1254990.27</v>
      </c>
      <c r="H30" s="43">
        <f t="shared" si="1"/>
        <v>139443.35999999987</v>
      </c>
      <c r="I30" s="43">
        <f t="shared" si="2"/>
        <v>139443.35999999987</v>
      </c>
    </row>
    <row r="31" spans="1:9" s="76" customFormat="1" x14ac:dyDescent="0.2">
      <c r="A31" s="81" t="s">
        <v>17</v>
      </c>
      <c r="B31" s="109" t="s">
        <v>80</v>
      </c>
      <c r="C31" s="107" t="s">
        <v>81</v>
      </c>
      <c r="D31" s="108">
        <v>1536459.27</v>
      </c>
      <c r="E31" s="108">
        <v>1524311.5</v>
      </c>
      <c r="F31" s="75"/>
      <c r="G31" s="42">
        <f t="shared" si="0"/>
        <v>1524311.5</v>
      </c>
      <c r="H31" s="43">
        <f t="shared" si="1"/>
        <v>12147.770000000019</v>
      </c>
      <c r="I31" s="43">
        <f t="shared" si="2"/>
        <v>12147.770000000019</v>
      </c>
    </row>
    <row r="32" spans="1:9" s="76" customFormat="1" x14ac:dyDescent="0.2">
      <c r="A32" s="81"/>
      <c r="B32" s="109"/>
      <c r="C32" s="107"/>
      <c r="D32" s="108"/>
      <c r="E32" s="108"/>
      <c r="F32" s="75"/>
      <c r="G32" s="42">
        <f t="shared" si="0"/>
        <v>0</v>
      </c>
      <c r="H32" s="43">
        <f t="shared" si="1"/>
        <v>0</v>
      </c>
      <c r="I32" s="43">
        <f t="shared" si="2"/>
        <v>0</v>
      </c>
    </row>
    <row r="33" spans="1:9" s="76" customFormat="1" ht="22.5" x14ac:dyDescent="0.2">
      <c r="A33" s="81" t="s">
        <v>17</v>
      </c>
      <c r="B33" s="109" t="s">
        <v>82</v>
      </c>
      <c r="C33" s="102" t="s">
        <v>83</v>
      </c>
      <c r="D33" s="89">
        <v>830000</v>
      </c>
      <c r="E33" s="108">
        <v>724788</v>
      </c>
      <c r="F33" s="75"/>
      <c r="G33" s="42">
        <f t="shared" si="0"/>
        <v>724788</v>
      </c>
      <c r="H33" s="43">
        <f t="shared" si="1"/>
        <v>105212</v>
      </c>
      <c r="I33" s="43">
        <f t="shared" si="2"/>
        <v>105212</v>
      </c>
    </row>
    <row r="34" spans="1:9" s="76" customFormat="1" ht="22.5" x14ac:dyDescent="0.2">
      <c r="A34" s="81" t="s">
        <v>17</v>
      </c>
      <c r="B34" s="109" t="s">
        <v>82</v>
      </c>
      <c r="C34" s="102" t="s">
        <v>84</v>
      </c>
      <c r="D34" s="89">
        <v>780000</v>
      </c>
      <c r="E34" s="108">
        <v>596486.24</v>
      </c>
      <c r="F34" s="75"/>
      <c r="G34" s="42">
        <f t="shared" si="0"/>
        <v>596486.24</v>
      </c>
      <c r="H34" s="43">
        <f t="shared" si="1"/>
        <v>183513.76</v>
      </c>
      <c r="I34" s="43">
        <f t="shared" si="2"/>
        <v>183513.76</v>
      </c>
    </row>
    <row r="35" spans="1:9" s="76" customFormat="1" ht="22.5" x14ac:dyDescent="0.2">
      <c r="A35" s="81" t="s">
        <v>17</v>
      </c>
      <c r="B35" s="109" t="s">
        <v>82</v>
      </c>
      <c r="C35" s="102" t="s">
        <v>85</v>
      </c>
      <c r="D35" s="89">
        <v>850000</v>
      </c>
      <c r="E35" s="108">
        <v>761040</v>
      </c>
      <c r="F35" s="75"/>
      <c r="G35" s="42">
        <f t="shared" si="0"/>
        <v>761040</v>
      </c>
      <c r="H35" s="43">
        <f t="shared" si="1"/>
        <v>88960</v>
      </c>
      <c r="I35" s="43">
        <f t="shared" si="2"/>
        <v>88960</v>
      </c>
    </row>
    <row r="36" spans="1:9" s="76" customFormat="1" ht="22.5" x14ac:dyDescent="0.2">
      <c r="A36" s="81" t="s">
        <v>17</v>
      </c>
      <c r="B36" s="109" t="s">
        <v>82</v>
      </c>
      <c r="C36" s="102" t="s">
        <v>86</v>
      </c>
      <c r="D36" s="89">
        <v>1700000</v>
      </c>
      <c r="E36" s="108">
        <v>750000</v>
      </c>
      <c r="F36" s="75"/>
      <c r="G36" s="42">
        <f t="shared" si="0"/>
        <v>750000</v>
      </c>
      <c r="H36" s="43">
        <f t="shared" si="1"/>
        <v>950000</v>
      </c>
      <c r="I36" s="43">
        <f t="shared" si="2"/>
        <v>950000</v>
      </c>
    </row>
    <row r="37" spans="1:9" s="76" customFormat="1" ht="22.5" x14ac:dyDescent="0.2">
      <c r="A37" s="81" t="s">
        <v>17</v>
      </c>
      <c r="B37" s="109" t="s">
        <v>82</v>
      </c>
      <c r="C37" s="102" t="s">
        <v>87</v>
      </c>
      <c r="D37" s="89">
        <v>900000</v>
      </c>
      <c r="E37" s="108">
        <v>900000</v>
      </c>
      <c r="F37" s="75"/>
      <c r="G37" s="42">
        <f t="shared" si="0"/>
        <v>900000</v>
      </c>
      <c r="H37" s="43">
        <f t="shared" si="1"/>
        <v>0</v>
      </c>
      <c r="I37" s="43">
        <f t="shared" si="2"/>
        <v>0</v>
      </c>
    </row>
    <row r="38" spans="1:9" s="76" customFormat="1" ht="22.5" x14ac:dyDescent="0.2">
      <c r="A38" s="81" t="s">
        <v>17</v>
      </c>
      <c r="B38" s="109" t="s">
        <v>82</v>
      </c>
      <c r="C38" s="102" t="s">
        <v>88</v>
      </c>
      <c r="D38" s="89">
        <v>890000</v>
      </c>
      <c r="E38" s="108">
        <v>786754.8</v>
      </c>
      <c r="F38" s="75"/>
      <c r="G38" s="42">
        <f t="shared" si="0"/>
        <v>786754.8</v>
      </c>
      <c r="H38" s="43">
        <f t="shared" si="1"/>
        <v>103245.19999999995</v>
      </c>
      <c r="I38" s="43">
        <f t="shared" si="2"/>
        <v>103245.19999999995</v>
      </c>
    </row>
    <row r="39" spans="1:9" s="76" customFormat="1" ht="22.5" x14ac:dyDescent="0.2">
      <c r="A39" s="81" t="s">
        <v>17</v>
      </c>
      <c r="B39" s="109" t="s">
        <v>82</v>
      </c>
      <c r="C39" s="102" t="s">
        <v>89</v>
      </c>
      <c r="D39" s="89">
        <v>900000</v>
      </c>
      <c r="E39" s="108">
        <v>469803.62</v>
      </c>
      <c r="F39" s="75"/>
      <c r="G39" s="42">
        <f t="shared" si="0"/>
        <v>469803.62</v>
      </c>
      <c r="H39" s="43">
        <f t="shared" si="1"/>
        <v>430196.38</v>
      </c>
      <c r="I39" s="43">
        <f t="shared" si="2"/>
        <v>430196.38</v>
      </c>
    </row>
    <row r="40" spans="1:9" s="76" customFormat="1" ht="33.75" x14ac:dyDescent="0.2">
      <c r="A40" s="81" t="s">
        <v>17</v>
      </c>
      <c r="B40" s="109" t="s">
        <v>82</v>
      </c>
      <c r="C40" s="102" t="s">
        <v>90</v>
      </c>
      <c r="D40" s="89">
        <v>-200000</v>
      </c>
      <c r="E40" s="108">
        <v>0</v>
      </c>
      <c r="F40" s="75"/>
      <c r="G40" s="42">
        <f t="shared" si="0"/>
        <v>0</v>
      </c>
      <c r="H40" s="43">
        <f t="shared" si="1"/>
        <v>-200000</v>
      </c>
      <c r="I40" s="43">
        <f t="shared" si="2"/>
        <v>-200000</v>
      </c>
    </row>
    <row r="41" spans="1:9" s="76" customFormat="1" ht="33.75" x14ac:dyDescent="0.2">
      <c r="A41" s="81" t="s">
        <v>17</v>
      </c>
      <c r="B41" s="109" t="s">
        <v>82</v>
      </c>
      <c r="C41" s="102" t="s">
        <v>91</v>
      </c>
      <c r="D41" s="89">
        <v>-100000</v>
      </c>
      <c r="E41" s="108">
        <v>0</v>
      </c>
      <c r="F41" s="75"/>
      <c r="G41" s="42">
        <f t="shared" si="0"/>
        <v>0</v>
      </c>
      <c r="H41" s="43">
        <f t="shared" si="1"/>
        <v>-100000</v>
      </c>
      <c r="I41" s="43">
        <f t="shared" si="2"/>
        <v>-100000</v>
      </c>
    </row>
    <row r="42" spans="1:9" s="76" customFormat="1" ht="22.5" x14ac:dyDescent="0.2">
      <c r="A42" s="81" t="s">
        <v>17</v>
      </c>
      <c r="B42" s="109" t="s">
        <v>92</v>
      </c>
      <c r="C42" s="102" t="s">
        <v>93</v>
      </c>
      <c r="D42" s="89">
        <v>2256916.91</v>
      </c>
      <c r="E42" s="108">
        <v>2256916.65</v>
      </c>
      <c r="F42" s="75"/>
      <c r="G42" s="42">
        <f t="shared" si="0"/>
        <v>2256916.65</v>
      </c>
      <c r="H42" s="43">
        <f t="shared" si="1"/>
        <v>0.26000000024214387</v>
      </c>
      <c r="I42" s="43">
        <f t="shared" si="2"/>
        <v>0.26000000024214387</v>
      </c>
    </row>
    <row r="43" spans="1:9" s="76" customFormat="1" ht="22.5" x14ac:dyDescent="0.2">
      <c r="A43" s="81" t="s">
        <v>17</v>
      </c>
      <c r="B43" s="109" t="s">
        <v>92</v>
      </c>
      <c r="C43" s="102" t="s">
        <v>94</v>
      </c>
      <c r="D43" s="89">
        <v>-0.26</v>
      </c>
      <c r="E43" s="108"/>
      <c r="F43" s="75"/>
      <c r="G43" s="42">
        <f t="shared" si="0"/>
        <v>0</v>
      </c>
      <c r="H43" s="43">
        <f t="shared" si="1"/>
        <v>-0.26</v>
      </c>
      <c r="I43" s="43">
        <f t="shared" si="2"/>
        <v>-0.26</v>
      </c>
    </row>
    <row r="44" spans="1:9" s="76" customFormat="1" ht="22.5" x14ac:dyDescent="0.2">
      <c r="A44" s="81" t="s">
        <v>17</v>
      </c>
      <c r="B44" s="109" t="s">
        <v>92</v>
      </c>
      <c r="C44" s="102" t="s">
        <v>95</v>
      </c>
      <c r="D44" s="89">
        <v>4483904.62</v>
      </c>
      <c r="E44" s="108">
        <v>4435117.51</v>
      </c>
      <c r="F44" s="75"/>
      <c r="G44" s="42">
        <f t="shared" si="0"/>
        <v>4435117.51</v>
      </c>
      <c r="H44" s="43">
        <f t="shared" si="1"/>
        <v>48787.110000000335</v>
      </c>
      <c r="I44" s="43">
        <f t="shared" si="2"/>
        <v>48787.110000000335</v>
      </c>
    </row>
    <row r="45" spans="1:9" s="76" customFormat="1" x14ac:dyDescent="0.2">
      <c r="A45" s="81" t="s">
        <v>17</v>
      </c>
      <c r="B45" s="109" t="s">
        <v>92</v>
      </c>
      <c r="C45" s="102" t="s">
        <v>96</v>
      </c>
      <c r="D45" s="89">
        <v>523506.54</v>
      </c>
      <c r="E45" s="108">
        <v>494228.51</v>
      </c>
      <c r="F45" s="75"/>
      <c r="G45" s="42">
        <f t="shared" si="0"/>
        <v>494228.51</v>
      </c>
      <c r="H45" s="43">
        <f t="shared" si="1"/>
        <v>29278.02999999997</v>
      </c>
      <c r="I45" s="43">
        <f t="shared" si="2"/>
        <v>29278.02999999997</v>
      </c>
    </row>
    <row r="46" spans="1:9" s="76" customFormat="1" ht="22.5" x14ac:dyDescent="0.2">
      <c r="A46" s="81" t="s">
        <v>17</v>
      </c>
      <c r="B46" s="109" t="s">
        <v>92</v>
      </c>
      <c r="C46" s="102" t="s">
        <v>97</v>
      </c>
      <c r="D46" s="89">
        <v>-14606.97</v>
      </c>
      <c r="E46" s="108">
        <v>0</v>
      </c>
      <c r="F46" s="75"/>
      <c r="G46" s="42">
        <f t="shared" si="0"/>
        <v>0</v>
      </c>
      <c r="H46" s="43">
        <f t="shared" si="1"/>
        <v>-14606.97</v>
      </c>
      <c r="I46" s="43">
        <f t="shared" si="2"/>
        <v>-14606.97</v>
      </c>
    </row>
    <row r="47" spans="1:9" s="76" customFormat="1" x14ac:dyDescent="0.2">
      <c r="A47" s="81" t="s">
        <v>17</v>
      </c>
      <c r="B47" s="109" t="s">
        <v>98</v>
      </c>
      <c r="C47" s="102" t="s">
        <v>99</v>
      </c>
      <c r="D47" s="89">
        <v>785014.49</v>
      </c>
      <c r="E47" s="108">
        <v>0</v>
      </c>
      <c r="F47" s="75"/>
      <c r="G47" s="42">
        <f t="shared" si="0"/>
        <v>0</v>
      </c>
      <c r="H47" s="43">
        <f t="shared" si="1"/>
        <v>785014.49</v>
      </c>
      <c r="I47" s="43">
        <f t="shared" si="2"/>
        <v>785014.49</v>
      </c>
    </row>
    <row r="48" spans="1:9" s="76" customFormat="1" ht="22.5" x14ac:dyDescent="0.2">
      <c r="A48" s="81" t="s">
        <v>17</v>
      </c>
      <c r="B48" s="110" t="s">
        <v>98</v>
      </c>
      <c r="C48" s="102" t="s">
        <v>100</v>
      </c>
      <c r="D48" s="89">
        <v>-778102.78</v>
      </c>
      <c r="E48" s="74">
        <v>0</v>
      </c>
      <c r="F48" s="75"/>
      <c r="G48" s="42">
        <f t="shared" si="0"/>
        <v>0</v>
      </c>
      <c r="H48" s="43">
        <f t="shared" si="1"/>
        <v>-778102.78</v>
      </c>
      <c r="I48" s="43">
        <f t="shared" si="2"/>
        <v>-778102.78</v>
      </c>
    </row>
    <row r="49" spans="1:9" s="76" customFormat="1" ht="22.5" x14ac:dyDescent="0.2">
      <c r="A49" s="81" t="s">
        <v>17</v>
      </c>
      <c r="B49" s="109" t="s">
        <v>101</v>
      </c>
      <c r="C49" s="102" t="s">
        <v>102</v>
      </c>
      <c r="D49" s="89">
        <v>568102.59</v>
      </c>
      <c r="E49" s="74">
        <v>568102.59</v>
      </c>
      <c r="F49" s="75"/>
      <c r="G49" s="42">
        <f t="shared" si="0"/>
        <v>568102.59</v>
      </c>
      <c r="H49" s="43">
        <f t="shared" si="1"/>
        <v>0</v>
      </c>
      <c r="I49" s="43">
        <f t="shared" si="2"/>
        <v>0</v>
      </c>
    </row>
    <row r="50" spans="1:9" s="76" customFormat="1" x14ac:dyDescent="0.2">
      <c r="A50" s="81" t="s">
        <v>17</v>
      </c>
      <c r="B50" s="109"/>
      <c r="C50" s="102"/>
      <c r="D50" s="89"/>
      <c r="E50" s="74"/>
      <c r="F50" s="75"/>
      <c r="G50" s="42">
        <f t="shared" si="0"/>
        <v>0</v>
      </c>
      <c r="H50" s="43">
        <f t="shared" si="1"/>
        <v>0</v>
      </c>
      <c r="I50" s="43">
        <f t="shared" si="2"/>
        <v>0</v>
      </c>
    </row>
    <row r="51" spans="1:9" s="76" customFormat="1" ht="22.5" x14ac:dyDescent="0.2">
      <c r="A51" s="81" t="s">
        <v>17</v>
      </c>
      <c r="B51" s="109" t="s">
        <v>82</v>
      </c>
      <c r="C51" s="102" t="s">
        <v>103</v>
      </c>
      <c r="D51" s="89">
        <v>550000</v>
      </c>
      <c r="E51" s="74">
        <v>438481.86</v>
      </c>
      <c r="F51" s="75"/>
      <c r="G51" s="42">
        <f t="shared" si="0"/>
        <v>438481.86</v>
      </c>
      <c r="H51" s="43">
        <f t="shared" si="1"/>
        <v>111518.14000000001</v>
      </c>
      <c r="I51" s="43">
        <f t="shared" si="2"/>
        <v>111518.14000000001</v>
      </c>
    </row>
    <row r="52" spans="1:9" s="76" customFormat="1" x14ac:dyDescent="0.2">
      <c r="A52" s="81" t="s">
        <v>17</v>
      </c>
      <c r="B52" s="109" t="s">
        <v>82</v>
      </c>
      <c r="C52" s="102" t="s">
        <v>104</v>
      </c>
      <c r="D52" s="89">
        <v>300000</v>
      </c>
      <c r="E52" s="74">
        <v>180000</v>
      </c>
      <c r="F52" s="75"/>
      <c r="G52" s="42">
        <f t="shared" si="0"/>
        <v>180000</v>
      </c>
      <c r="H52" s="43">
        <f t="shared" si="1"/>
        <v>120000</v>
      </c>
      <c r="I52" s="43">
        <f t="shared" si="2"/>
        <v>120000</v>
      </c>
    </row>
    <row r="53" spans="1:9" s="76" customFormat="1" ht="33.75" x14ac:dyDescent="0.2">
      <c r="A53" s="81" t="s">
        <v>17</v>
      </c>
      <c r="B53" s="109" t="s">
        <v>105</v>
      </c>
      <c r="C53" s="102" t="s">
        <v>106</v>
      </c>
      <c r="D53" s="89">
        <v>4103000</v>
      </c>
      <c r="E53" s="89">
        <v>4103000</v>
      </c>
      <c r="F53" s="75"/>
      <c r="G53" s="42">
        <f t="shared" si="0"/>
        <v>4103000</v>
      </c>
      <c r="H53" s="43">
        <f t="shared" si="1"/>
        <v>0</v>
      </c>
      <c r="I53" s="43">
        <f t="shared" si="2"/>
        <v>0</v>
      </c>
    </row>
    <row r="54" spans="1:9" s="76" customFormat="1" x14ac:dyDescent="0.2">
      <c r="A54" s="81" t="s">
        <v>17</v>
      </c>
      <c r="B54" s="109" t="s">
        <v>107</v>
      </c>
      <c r="C54" s="102" t="s">
        <v>108</v>
      </c>
      <c r="D54" s="89">
        <v>2228511.52</v>
      </c>
      <c r="E54" s="89">
        <v>2228511.52</v>
      </c>
      <c r="F54" s="75"/>
      <c r="G54" s="42">
        <f t="shared" si="0"/>
        <v>2228511.52</v>
      </c>
      <c r="H54" s="43">
        <f t="shared" si="1"/>
        <v>0</v>
      </c>
      <c r="I54" s="43">
        <f t="shared" si="2"/>
        <v>0</v>
      </c>
    </row>
    <row r="55" spans="1:9" s="76" customFormat="1" x14ac:dyDescent="0.2">
      <c r="A55" s="81" t="s">
        <v>17</v>
      </c>
      <c r="B55" s="109" t="s">
        <v>107</v>
      </c>
      <c r="C55" s="102" t="s">
        <v>109</v>
      </c>
      <c r="D55" s="89">
        <v>2309078.7999999998</v>
      </c>
      <c r="E55" s="74">
        <v>2308776.67</v>
      </c>
      <c r="F55" s="75"/>
      <c r="G55" s="42">
        <f t="shared" si="0"/>
        <v>2308776.67</v>
      </c>
      <c r="H55" s="43">
        <f t="shared" si="1"/>
        <v>302.12999999988824</v>
      </c>
      <c r="I55" s="43">
        <f t="shared" si="2"/>
        <v>302.12999999988824</v>
      </c>
    </row>
    <row r="56" spans="1:9" s="76" customFormat="1" ht="22.5" x14ac:dyDescent="0.2">
      <c r="A56" s="81" t="s">
        <v>17</v>
      </c>
      <c r="B56" s="107" t="s">
        <v>110</v>
      </c>
      <c r="C56" s="102" t="s">
        <v>111</v>
      </c>
      <c r="D56" s="89">
        <v>528979</v>
      </c>
      <c r="E56" s="111"/>
      <c r="F56" s="75"/>
      <c r="G56" s="42">
        <f t="shared" si="0"/>
        <v>0</v>
      </c>
      <c r="H56" s="43">
        <f t="shared" si="1"/>
        <v>528979</v>
      </c>
      <c r="I56" s="43">
        <f t="shared" si="2"/>
        <v>528979</v>
      </c>
    </row>
    <row r="57" spans="1:9" s="76" customFormat="1" ht="22.5" x14ac:dyDescent="0.2">
      <c r="A57" s="81" t="s">
        <v>17</v>
      </c>
      <c r="B57" s="109" t="s">
        <v>112</v>
      </c>
      <c r="C57" s="102" t="s">
        <v>113</v>
      </c>
      <c r="D57" s="89">
        <v>410000</v>
      </c>
      <c r="E57" s="74">
        <v>406190.4</v>
      </c>
      <c r="F57" s="75"/>
      <c r="G57" s="42">
        <f t="shared" si="0"/>
        <v>406190.4</v>
      </c>
      <c r="H57" s="43">
        <f t="shared" si="1"/>
        <v>3809.5999999999767</v>
      </c>
      <c r="I57" s="43">
        <f t="shared" si="2"/>
        <v>3809.5999999999767</v>
      </c>
    </row>
    <row r="58" spans="1:9" s="76" customFormat="1" ht="22.5" x14ac:dyDescent="0.2">
      <c r="A58" s="81" t="s">
        <v>17</v>
      </c>
      <c r="B58" s="109" t="s">
        <v>114</v>
      </c>
      <c r="C58" s="102" t="s">
        <v>115</v>
      </c>
      <c r="D58" s="89">
        <v>2180000</v>
      </c>
      <c r="E58" s="74"/>
      <c r="F58" s="75"/>
      <c r="G58" s="42">
        <f t="shared" si="0"/>
        <v>0</v>
      </c>
      <c r="H58" s="43">
        <f t="shared" si="1"/>
        <v>2180000</v>
      </c>
      <c r="I58" s="43">
        <f t="shared" si="2"/>
        <v>2180000</v>
      </c>
    </row>
    <row r="59" spans="1:9" s="76" customFormat="1" ht="33.75" x14ac:dyDescent="0.2">
      <c r="A59" s="81" t="s">
        <v>17</v>
      </c>
      <c r="B59" s="110" t="s">
        <v>114</v>
      </c>
      <c r="C59" s="102" t="s">
        <v>116</v>
      </c>
      <c r="D59" s="89">
        <v>-84330.17</v>
      </c>
      <c r="E59" s="74"/>
      <c r="F59" s="75"/>
      <c r="G59" s="42">
        <f t="shared" si="0"/>
        <v>0</v>
      </c>
      <c r="H59" s="43">
        <f t="shared" si="1"/>
        <v>-84330.17</v>
      </c>
      <c r="I59" s="43">
        <f t="shared" si="2"/>
        <v>-84330.17</v>
      </c>
    </row>
    <row r="60" spans="1:9" s="76" customFormat="1" ht="22.5" x14ac:dyDescent="0.2">
      <c r="A60" s="81" t="s">
        <v>17</v>
      </c>
      <c r="B60" s="109" t="s">
        <v>117</v>
      </c>
      <c r="C60" s="102" t="s">
        <v>118</v>
      </c>
      <c r="D60" s="89">
        <v>432935.74</v>
      </c>
      <c r="E60" s="74">
        <v>330372.7</v>
      </c>
      <c r="F60" s="75"/>
      <c r="G60" s="42">
        <f t="shared" si="0"/>
        <v>330372.7</v>
      </c>
      <c r="H60" s="43">
        <f t="shared" si="1"/>
        <v>102563.03999999998</v>
      </c>
      <c r="I60" s="43">
        <f t="shared" si="2"/>
        <v>102563.03999999998</v>
      </c>
    </row>
    <row r="61" spans="1:9" s="76" customFormat="1" ht="33.75" x14ac:dyDescent="0.2">
      <c r="A61" s="81" t="s">
        <v>17</v>
      </c>
      <c r="B61" s="110" t="s">
        <v>117</v>
      </c>
      <c r="C61" s="102" t="s">
        <v>119</v>
      </c>
      <c r="D61" s="89">
        <v>-102563</v>
      </c>
      <c r="E61" s="74"/>
      <c r="F61" s="75"/>
      <c r="G61" s="42">
        <f t="shared" si="0"/>
        <v>0</v>
      </c>
      <c r="H61" s="43">
        <f t="shared" si="1"/>
        <v>-102563</v>
      </c>
      <c r="I61" s="43">
        <f t="shared" si="2"/>
        <v>-102563</v>
      </c>
    </row>
    <row r="62" spans="1:9" s="76" customFormat="1" ht="22.5" x14ac:dyDescent="0.2">
      <c r="A62" s="81" t="s">
        <v>17</v>
      </c>
      <c r="B62" s="110" t="s">
        <v>117</v>
      </c>
      <c r="C62" s="102" t="s">
        <v>120</v>
      </c>
      <c r="D62" s="89">
        <v>-0.04</v>
      </c>
      <c r="E62" s="74"/>
      <c r="F62" s="75"/>
      <c r="G62" s="42">
        <f t="shared" si="0"/>
        <v>0</v>
      </c>
      <c r="H62" s="43">
        <f t="shared" si="1"/>
        <v>-0.04</v>
      </c>
      <c r="I62" s="43">
        <f t="shared" si="2"/>
        <v>-0.04</v>
      </c>
    </row>
    <row r="63" spans="1:9" s="76" customFormat="1" ht="22.5" x14ac:dyDescent="0.2">
      <c r="A63" s="81" t="s">
        <v>17</v>
      </c>
      <c r="B63" s="107" t="s">
        <v>121</v>
      </c>
      <c r="C63" s="102" t="s">
        <v>122</v>
      </c>
      <c r="D63" s="89">
        <v>130000</v>
      </c>
      <c r="E63" s="74"/>
      <c r="F63" s="75"/>
      <c r="G63" s="42">
        <f t="shared" si="0"/>
        <v>0</v>
      </c>
      <c r="H63" s="43">
        <f t="shared" si="1"/>
        <v>130000</v>
      </c>
      <c r="I63" s="43">
        <f t="shared" si="2"/>
        <v>130000</v>
      </c>
    </row>
    <row r="64" spans="1:9" s="76" customFormat="1" ht="22.5" x14ac:dyDescent="0.2">
      <c r="A64" s="81" t="s">
        <v>17</v>
      </c>
      <c r="B64" s="109" t="s">
        <v>123</v>
      </c>
      <c r="C64" s="102" t="s">
        <v>124</v>
      </c>
      <c r="D64" s="89">
        <v>444000</v>
      </c>
      <c r="E64" s="74">
        <v>443805.39</v>
      </c>
      <c r="F64" s="75"/>
      <c r="G64" s="42">
        <f t="shared" si="0"/>
        <v>443805.39</v>
      </c>
      <c r="H64" s="43">
        <f t="shared" si="1"/>
        <v>194.60999999998603</v>
      </c>
      <c r="I64" s="43">
        <f t="shared" si="2"/>
        <v>194.60999999998603</v>
      </c>
    </row>
    <row r="65" spans="1:9" s="76" customFormat="1" ht="22.5" x14ac:dyDescent="0.2">
      <c r="A65" s="81" t="s">
        <v>17</v>
      </c>
      <c r="B65" s="109" t="s">
        <v>123</v>
      </c>
      <c r="C65" s="102" t="s">
        <v>125</v>
      </c>
      <c r="D65" s="89">
        <v>600000</v>
      </c>
      <c r="E65" s="74">
        <v>360000</v>
      </c>
      <c r="F65" s="75"/>
      <c r="G65" s="42">
        <f t="shared" si="0"/>
        <v>360000</v>
      </c>
      <c r="H65" s="43">
        <f t="shared" si="1"/>
        <v>240000</v>
      </c>
      <c r="I65" s="43">
        <f t="shared" si="2"/>
        <v>240000</v>
      </c>
    </row>
    <row r="66" spans="1:9" s="76" customFormat="1" ht="33.75" x14ac:dyDescent="0.2">
      <c r="A66" s="81" t="s">
        <v>17</v>
      </c>
      <c r="B66" s="110" t="s">
        <v>123</v>
      </c>
      <c r="C66" s="102" t="s">
        <v>126</v>
      </c>
      <c r="D66" s="89">
        <v>-209680.22</v>
      </c>
      <c r="E66" s="74"/>
      <c r="F66" s="75"/>
      <c r="G66" s="42">
        <f t="shared" si="0"/>
        <v>0</v>
      </c>
      <c r="H66" s="43">
        <f t="shared" si="1"/>
        <v>-209680.22</v>
      </c>
      <c r="I66" s="43">
        <f t="shared" si="2"/>
        <v>-209680.22</v>
      </c>
    </row>
    <row r="67" spans="1:9" s="76" customFormat="1" ht="33.75" x14ac:dyDescent="0.2">
      <c r="A67" s="81" t="s">
        <v>17</v>
      </c>
      <c r="B67" s="109" t="s">
        <v>123</v>
      </c>
      <c r="C67" s="102" t="s">
        <v>127</v>
      </c>
      <c r="D67" s="89">
        <v>310000</v>
      </c>
      <c r="E67" s="74">
        <v>309305.40999999997</v>
      </c>
      <c r="F67" s="75"/>
      <c r="G67" s="42">
        <f t="shared" si="0"/>
        <v>309305.40999999997</v>
      </c>
      <c r="H67" s="43">
        <f t="shared" si="1"/>
        <v>694.59000000002561</v>
      </c>
      <c r="I67" s="43">
        <f t="shared" si="2"/>
        <v>694.59000000002561</v>
      </c>
    </row>
    <row r="68" spans="1:9" s="76" customFormat="1" x14ac:dyDescent="0.2">
      <c r="A68" s="81" t="s">
        <v>17</v>
      </c>
      <c r="B68" s="107" t="s">
        <v>128</v>
      </c>
      <c r="C68" s="102" t="s">
        <v>129</v>
      </c>
      <c r="D68" s="89">
        <v>700000</v>
      </c>
      <c r="E68" s="74">
        <v>688326.83</v>
      </c>
      <c r="F68" s="75"/>
      <c r="G68" s="42">
        <f t="shared" si="0"/>
        <v>688326.83</v>
      </c>
      <c r="H68" s="43">
        <f t="shared" si="1"/>
        <v>11673.170000000042</v>
      </c>
      <c r="I68" s="43">
        <f t="shared" si="2"/>
        <v>11673.170000000042</v>
      </c>
    </row>
    <row r="69" spans="1:9" s="76" customFormat="1" x14ac:dyDescent="0.2">
      <c r="A69" s="81" t="s">
        <v>17</v>
      </c>
      <c r="B69" s="109"/>
      <c r="C69" s="102"/>
      <c r="D69" s="89"/>
      <c r="E69" s="74"/>
      <c r="F69" s="75"/>
      <c r="G69" s="42">
        <f t="shared" ref="G69:G76" si="3">E69+F69</f>
        <v>0</v>
      </c>
      <c r="H69" s="43">
        <f t="shared" ref="H69:H76" si="4">D69-E69</f>
        <v>0</v>
      </c>
      <c r="I69" s="43">
        <f t="shared" ref="I69:I76" si="5">D69-G69</f>
        <v>0</v>
      </c>
    </row>
    <row r="70" spans="1:9" s="76" customFormat="1" ht="33.75" x14ac:dyDescent="0.2">
      <c r="A70" s="81" t="s">
        <v>17</v>
      </c>
      <c r="B70" s="109" t="s">
        <v>130</v>
      </c>
      <c r="C70" s="102" t="s">
        <v>131</v>
      </c>
      <c r="D70" s="89">
        <v>3705210</v>
      </c>
      <c r="E70" s="89">
        <v>3705210</v>
      </c>
      <c r="F70" s="75"/>
      <c r="G70" s="42">
        <f t="shared" si="3"/>
        <v>3705210</v>
      </c>
      <c r="H70" s="43">
        <f t="shared" si="4"/>
        <v>0</v>
      </c>
      <c r="I70" s="43">
        <f t="shared" si="5"/>
        <v>0</v>
      </c>
    </row>
    <row r="71" spans="1:9" s="76" customFormat="1" ht="22.5" x14ac:dyDescent="0.2">
      <c r="A71" s="81" t="s">
        <v>17</v>
      </c>
      <c r="B71" s="109" t="s">
        <v>82</v>
      </c>
      <c r="C71" s="102" t="s">
        <v>86</v>
      </c>
      <c r="D71" s="89">
        <v>800000</v>
      </c>
      <c r="E71" s="74">
        <v>0</v>
      </c>
      <c r="F71" s="75"/>
      <c r="G71" s="42">
        <f t="shared" si="3"/>
        <v>0</v>
      </c>
      <c r="H71" s="43">
        <f t="shared" si="4"/>
        <v>800000</v>
      </c>
      <c r="I71" s="43">
        <f t="shared" si="5"/>
        <v>800000</v>
      </c>
    </row>
    <row r="72" spans="1:9" x14ac:dyDescent="0.2">
      <c r="A72" s="38" t="s">
        <v>17</v>
      </c>
      <c r="B72" s="39"/>
      <c r="C72" s="39"/>
      <c r="D72" s="40"/>
      <c r="E72" s="40"/>
      <c r="F72" s="41"/>
      <c r="G72" s="42">
        <f t="shared" si="3"/>
        <v>0</v>
      </c>
      <c r="H72" s="43">
        <f t="shared" si="4"/>
        <v>0</v>
      </c>
      <c r="I72" s="43">
        <f t="shared" si="5"/>
        <v>0</v>
      </c>
    </row>
    <row r="73" spans="1:9" x14ac:dyDescent="0.2">
      <c r="A73" s="38" t="s">
        <v>17</v>
      </c>
      <c r="B73" s="39"/>
      <c r="C73" s="39"/>
      <c r="D73" s="40"/>
      <c r="E73" s="40"/>
      <c r="F73" s="41"/>
      <c r="G73" s="42">
        <f t="shared" si="3"/>
        <v>0</v>
      </c>
      <c r="H73" s="43">
        <f t="shared" si="4"/>
        <v>0</v>
      </c>
      <c r="I73" s="43">
        <f t="shared" si="5"/>
        <v>0</v>
      </c>
    </row>
    <row r="74" spans="1:9" x14ac:dyDescent="0.2">
      <c r="A74" s="38" t="s">
        <v>17</v>
      </c>
      <c r="B74" s="39"/>
      <c r="C74" s="39"/>
      <c r="D74" s="40"/>
      <c r="E74" s="40"/>
      <c r="F74" s="41"/>
      <c r="G74" s="42">
        <f t="shared" si="3"/>
        <v>0</v>
      </c>
      <c r="H74" s="43">
        <f t="shared" si="4"/>
        <v>0</v>
      </c>
      <c r="I74" s="43">
        <f t="shared" si="5"/>
        <v>0</v>
      </c>
    </row>
    <row r="75" spans="1:9" x14ac:dyDescent="0.2">
      <c r="A75" s="38" t="s">
        <v>17</v>
      </c>
      <c r="B75" s="39"/>
      <c r="C75" s="39"/>
      <c r="D75" s="40"/>
      <c r="E75" s="40"/>
      <c r="F75" s="41"/>
      <c r="G75" s="42">
        <f t="shared" si="3"/>
        <v>0</v>
      </c>
      <c r="H75" s="43">
        <f t="shared" si="4"/>
        <v>0</v>
      </c>
      <c r="I75" s="43">
        <f t="shared" si="5"/>
        <v>0</v>
      </c>
    </row>
    <row r="76" spans="1:9" x14ac:dyDescent="0.2">
      <c r="A76" s="38" t="s">
        <v>17</v>
      </c>
      <c r="B76" s="39"/>
      <c r="C76" s="39"/>
      <c r="D76" s="40"/>
      <c r="E76" s="40"/>
      <c r="F76" s="41"/>
      <c r="G76" s="42">
        <f t="shared" si="3"/>
        <v>0</v>
      </c>
      <c r="H76" s="43">
        <f t="shared" si="4"/>
        <v>0</v>
      </c>
      <c r="I76" s="43">
        <f t="shared" si="5"/>
        <v>0</v>
      </c>
    </row>
    <row r="77" spans="1:9" x14ac:dyDescent="0.2">
      <c r="A77" s="38" t="s">
        <v>17</v>
      </c>
      <c r="B77" s="39"/>
      <c r="C77" s="39"/>
      <c r="D77" s="40"/>
      <c r="E77" s="40"/>
      <c r="F77" s="41"/>
      <c r="G77" s="42">
        <f>E77+F77</f>
        <v>0</v>
      </c>
      <c r="H77" s="43">
        <f>D77-E77</f>
        <v>0</v>
      </c>
      <c r="I77" s="43">
        <f>D77-G77</f>
        <v>0</v>
      </c>
    </row>
    <row r="78" spans="1:9" x14ac:dyDescent="0.2">
      <c r="A78" s="44"/>
      <c r="B78" s="45" t="s">
        <v>18</v>
      </c>
      <c r="C78" s="46"/>
      <c r="D78" s="15">
        <f t="shared" ref="D78:I78" si="6">SUM(D5:D77)</f>
        <v>64041958.860000007</v>
      </c>
      <c r="E78" s="15">
        <f t="shared" si="6"/>
        <v>55093775.640000001</v>
      </c>
      <c r="F78" s="15">
        <f t="shared" si="6"/>
        <v>0</v>
      </c>
      <c r="G78" s="15">
        <f t="shared" si="6"/>
        <v>55093775.640000001</v>
      </c>
      <c r="H78" s="15">
        <f t="shared" si="6"/>
        <v>8948183.2200000025</v>
      </c>
      <c r="I78" s="15">
        <f t="shared" si="6"/>
        <v>8948183.2200000025</v>
      </c>
    </row>
    <row r="79" spans="1:9" x14ac:dyDescent="0.2">
      <c r="A79" s="47"/>
      <c r="B79" s="48"/>
      <c r="C79" s="48"/>
      <c r="D79" s="48"/>
      <c r="E79" s="49"/>
      <c r="F79" s="49"/>
      <c r="G79" s="49"/>
      <c r="H79" s="49"/>
    </row>
    <row r="80" spans="1:9" s="52" customFormat="1" x14ac:dyDescent="0.2">
      <c r="A80" s="50"/>
      <c r="B80" s="51"/>
      <c r="C80" s="51"/>
      <c r="D80" s="51"/>
      <c r="F80" s="22"/>
      <c r="G80" s="53"/>
      <c r="H80" s="49"/>
    </row>
    <row r="81" spans="1:8" s="52" customFormat="1" x14ac:dyDescent="0.2">
      <c r="A81" s="47"/>
      <c r="B81" s="51"/>
      <c r="C81" s="51"/>
      <c r="D81" s="51"/>
      <c r="F81" s="22"/>
      <c r="G81" s="53"/>
      <c r="H81" s="53"/>
    </row>
    <row r="82" spans="1:8" s="52" customFormat="1" x14ac:dyDescent="0.2">
      <c r="A82" s="50"/>
      <c r="B82" s="51"/>
      <c r="C82" s="51"/>
      <c r="D82" s="51"/>
      <c r="F82" s="22"/>
      <c r="G82" s="53"/>
      <c r="H82" s="53"/>
    </row>
    <row r="83" spans="1:8" s="52" customFormat="1" ht="13.5" thickBot="1" x14ac:dyDescent="0.25">
      <c r="A83" s="50"/>
      <c r="B83" s="51"/>
      <c r="C83" s="51"/>
      <c r="D83" s="51"/>
      <c r="F83" s="22"/>
      <c r="G83" s="53"/>
      <c r="H83" s="53"/>
    </row>
    <row r="84" spans="1:8" ht="13.5" thickBot="1" x14ac:dyDescent="0.25">
      <c r="A84" s="54"/>
      <c r="B84" s="55" t="s">
        <v>22</v>
      </c>
      <c r="C84" s="55"/>
      <c r="D84" s="55"/>
      <c r="E84" s="56"/>
      <c r="F84" s="53"/>
      <c r="G84" s="53"/>
      <c r="H84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25.7109375" customWidth="1"/>
    <col min="3" max="3" width="62.28515625" customWidth="1"/>
    <col min="4" max="4" width="24.7109375" bestFit="1" customWidth="1"/>
    <col min="5" max="5" width="18.85546875" customWidth="1"/>
    <col min="6" max="6" width="17" customWidth="1"/>
    <col min="7" max="8" width="15.42578125" customWidth="1"/>
    <col min="9" max="9" width="23.7109375" bestFit="1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s="76" customFormat="1" ht="33.75" x14ac:dyDescent="0.2">
      <c r="A5" s="70">
        <v>2020</v>
      </c>
      <c r="B5" s="71" t="s">
        <v>25</v>
      </c>
      <c r="C5" s="72" t="s">
        <v>26</v>
      </c>
      <c r="D5" s="73">
        <v>2000000</v>
      </c>
      <c r="E5" s="74">
        <v>0</v>
      </c>
      <c r="F5" s="75">
        <v>0</v>
      </c>
      <c r="G5" s="68">
        <v>0</v>
      </c>
      <c r="H5" s="69"/>
      <c r="I5" s="69">
        <f t="shared" ref="I5:I10" si="0">D5-G5</f>
        <v>2000000</v>
      </c>
    </row>
    <row r="6" spans="1:9" x14ac:dyDescent="0.2">
      <c r="A6" s="38"/>
      <c r="B6" s="39"/>
      <c r="C6" s="39"/>
      <c r="D6" s="40"/>
      <c r="E6" s="40"/>
      <c r="F6" s="41"/>
      <c r="G6" s="42">
        <f>E6+F6</f>
        <v>0</v>
      </c>
      <c r="H6" s="69">
        <f>D6-E6</f>
        <v>0</v>
      </c>
      <c r="I6" s="69">
        <f t="shared" si="0"/>
        <v>0</v>
      </c>
    </row>
    <row r="7" spans="1:9" x14ac:dyDescent="0.2">
      <c r="A7" s="38"/>
      <c r="B7" s="39"/>
      <c r="C7" s="39"/>
      <c r="D7" s="40"/>
      <c r="E7" s="40"/>
      <c r="F7" s="41"/>
      <c r="G7" s="42">
        <f>E7+F7</f>
        <v>0</v>
      </c>
      <c r="H7" s="69">
        <f>D7-E7</f>
        <v>0</v>
      </c>
      <c r="I7" s="69">
        <f t="shared" si="0"/>
        <v>0</v>
      </c>
    </row>
    <row r="8" spans="1:9" x14ac:dyDescent="0.2">
      <c r="A8" s="38"/>
      <c r="B8" s="39"/>
      <c r="C8" s="39"/>
      <c r="D8" s="40"/>
      <c r="E8" s="40"/>
      <c r="F8" s="41"/>
      <c r="G8" s="42">
        <f>E8+F8</f>
        <v>0</v>
      </c>
      <c r="H8" s="69">
        <f>D8-E8</f>
        <v>0</v>
      </c>
      <c r="I8" s="69">
        <f t="shared" si="0"/>
        <v>0</v>
      </c>
    </row>
    <row r="9" spans="1:9" x14ac:dyDescent="0.2">
      <c r="A9" s="38"/>
      <c r="B9" s="39"/>
      <c r="C9" s="39"/>
      <c r="D9" s="40"/>
      <c r="E9" s="40"/>
      <c r="F9" s="41"/>
      <c r="G9" s="42">
        <f>E9+F9</f>
        <v>0</v>
      </c>
      <c r="H9" s="69">
        <f>D9-E9</f>
        <v>0</v>
      </c>
      <c r="I9" s="69">
        <f t="shared" si="0"/>
        <v>0</v>
      </c>
    </row>
    <row r="10" spans="1:9" x14ac:dyDescent="0.2">
      <c r="A10" s="38"/>
      <c r="B10" s="39"/>
      <c r="C10" s="39"/>
      <c r="D10" s="40"/>
      <c r="E10" s="40"/>
      <c r="F10" s="41"/>
      <c r="G10" s="42">
        <f>E10+F10</f>
        <v>0</v>
      </c>
      <c r="H10" s="69">
        <f>D10-E10</f>
        <v>0</v>
      </c>
      <c r="I10" s="69">
        <f t="shared" si="0"/>
        <v>0</v>
      </c>
    </row>
    <row r="11" spans="1:9" x14ac:dyDescent="0.2">
      <c r="A11" s="44"/>
      <c r="B11" s="45" t="s">
        <v>18</v>
      </c>
      <c r="C11" s="46"/>
      <c r="D11" s="15">
        <f t="shared" ref="D11:I11" si="1">SUM(D5:D10)</f>
        <v>2000000</v>
      </c>
      <c r="E11" s="15">
        <f t="shared" si="1"/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2000000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19.42578125" customWidth="1"/>
    <col min="3" max="3" width="42.5703125" customWidth="1"/>
    <col min="4" max="4" width="24.7109375" bestFit="1" customWidth="1"/>
    <col min="5" max="5" width="18.85546875" customWidth="1"/>
    <col min="6" max="6" width="17" customWidth="1"/>
    <col min="7" max="7" width="15.42578125" customWidth="1"/>
    <col min="8" max="9" width="23.7109375" bestFit="1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ht="56.25" x14ac:dyDescent="0.2">
      <c r="A5" s="62">
        <v>2019</v>
      </c>
      <c r="B5" s="63" t="s">
        <v>27</v>
      </c>
      <c r="C5" s="64" t="s">
        <v>28</v>
      </c>
      <c r="D5" s="65">
        <v>3489926</v>
      </c>
      <c r="E5" s="66">
        <v>0</v>
      </c>
      <c r="F5" s="67">
        <v>0</v>
      </c>
      <c r="G5" s="68">
        <v>0</v>
      </c>
      <c r="H5" s="69">
        <f t="shared" ref="H5:H10" si="0">D5-E5</f>
        <v>3489926</v>
      </c>
      <c r="I5" s="69">
        <f t="shared" ref="I5:I10" si="1">D5-G5</f>
        <v>3489926</v>
      </c>
    </row>
    <row r="6" spans="1:9" x14ac:dyDescent="0.2">
      <c r="A6" s="38">
        <v>2019</v>
      </c>
      <c r="B6" s="39"/>
      <c r="C6" s="39"/>
      <c r="D6" s="40"/>
      <c r="E6" s="40"/>
      <c r="F6" s="41"/>
      <c r="G6" s="42">
        <f>E6+F6</f>
        <v>0</v>
      </c>
      <c r="H6" s="69">
        <f t="shared" si="0"/>
        <v>0</v>
      </c>
      <c r="I6" s="69">
        <f t="shared" si="1"/>
        <v>0</v>
      </c>
    </row>
    <row r="7" spans="1:9" x14ac:dyDescent="0.2">
      <c r="A7" s="38">
        <v>2019</v>
      </c>
      <c r="B7" s="39"/>
      <c r="C7" s="39"/>
      <c r="D7" s="40"/>
      <c r="E7" s="40"/>
      <c r="F7" s="41"/>
      <c r="G7" s="42">
        <f>E7+F7</f>
        <v>0</v>
      </c>
      <c r="H7" s="43">
        <f t="shared" si="0"/>
        <v>0</v>
      </c>
      <c r="I7" s="43">
        <f t="shared" si="1"/>
        <v>0</v>
      </c>
    </row>
    <row r="8" spans="1:9" x14ac:dyDescent="0.2">
      <c r="A8" s="38">
        <v>2019</v>
      </c>
      <c r="B8" s="39"/>
      <c r="C8" s="39"/>
      <c r="D8" s="40"/>
      <c r="E8" s="40"/>
      <c r="F8" s="41"/>
      <c r="G8" s="42">
        <f>E8+F8</f>
        <v>0</v>
      </c>
      <c r="H8" s="43">
        <f t="shared" si="0"/>
        <v>0</v>
      </c>
      <c r="I8" s="43">
        <f t="shared" si="1"/>
        <v>0</v>
      </c>
    </row>
    <row r="9" spans="1:9" x14ac:dyDescent="0.2">
      <c r="A9" s="38">
        <v>2019</v>
      </c>
      <c r="B9" s="39"/>
      <c r="C9" s="39"/>
      <c r="D9" s="40"/>
      <c r="E9" s="40"/>
      <c r="F9" s="41"/>
      <c r="G9" s="42">
        <f>E9+F9</f>
        <v>0</v>
      </c>
      <c r="H9" s="43">
        <f t="shared" si="0"/>
        <v>0</v>
      </c>
      <c r="I9" s="43">
        <f t="shared" si="1"/>
        <v>0</v>
      </c>
    </row>
    <row r="10" spans="1:9" x14ac:dyDescent="0.2">
      <c r="A10" s="38">
        <v>2019</v>
      </c>
      <c r="B10" s="39"/>
      <c r="C10" s="39"/>
      <c r="D10" s="40"/>
      <c r="E10" s="40"/>
      <c r="F10" s="41"/>
      <c r="G10" s="42">
        <f>E10+F10</f>
        <v>0</v>
      </c>
      <c r="H10" s="43">
        <f t="shared" si="0"/>
        <v>0</v>
      </c>
      <c r="I10" s="43">
        <f t="shared" si="1"/>
        <v>0</v>
      </c>
    </row>
    <row r="11" spans="1:9" x14ac:dyDescent="0.2">
      <c r="A11" s="44"/>
      <c r="B11" s="45" t="s">
        <v>18</v>
      </c>
      <c r="C11" s="46"/>
      <c r="D11" s="15">
        <f t="shared" ref="D11:I11" si="2">SUM(D5:D10)</f>
        <v>3489926</v>
      </c>
      <c r="E11" s="15">
        <f t="shared" si="2"/>
        <v>0</v>
      </c>
      <c r="F11" s="15">
        <f t="shared" si="2"/>
        <v>0</v>
      </c>
      <c r="G11" s="15">
        <f t="shared" si="2"/>
        <v>0</v>
      </c>
      <c r="H11" s="15">
        <f t="shared" si="2"/>
        <v>3489926</v>
      </c>
      <c r="I11" s="15">
        <f t="shared" si="2"/>
        <v>3489926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75.28515625" customWidth="1"/>
    <col min="3" max="3" width="14" customWidth="1"/>
    <col min="4" max="4" width="16.140625" customWidth="1"/>
    <col min="5" max="5" width="18.85546875" customWidth="1"/>
    <col min="6" max="6" width="17" customWidth="1"/>
    <col min="7" max="9" width="15.42578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x14ac:dyDescent="0.2">
      <c r="A5" s="38">
        <v>2018</v>
      </c>
      <c r="B5" s="39"/>
      <c r="C5" s="39"/>
      <c r="D5" s="40"/>
      <c r="E5" s="40"/>
      <c r="F5" s="41"/>
      <c r="G5" s="42">
        <f t="shared" ref="G5:G10" si="0">E5+F5</f>
        <v>0</v>
      </c>
      <c r="H5" s="43">
        <f t="shared" ref="H5:H10" si="1">D5-E5</f>
        <v>0</v>
      </c>
      <c r="I5" s="43">
        <f t="shared" ref="I5:I10" si="2">D5-G5</f>
        <v>0</v>
      </c>
    </row>
    <row r="6" spans="1:9" x14ac:dyDescent="0.2">
      <c r="A6" s="38">
        <v>2018</v>
      </c>
      <c r="B6" s="39"/>
      <c r="C6" s="39"/>
      <c r="D6" s="40"/>
      <c r="E6" s="40"/>
      <c r="F6" s="41"/>
      <c r="G6" s="42">
        <f t="shared" si="0"/>
        <v>0</v>
      </c>
      <c r="H6" s="43">
        <f t="shared" si="1"/>
        <v>0</v>
      </c>
      <c r="I6" s="43">
        <f t="shared" si="2"/>
        <v>0</v>
      </c>
    </row>
    <row r="7" spans="1:9" x14ac:dyDescent="0.2">
      <c r="A7" s="38">
        <v>2018</v>
      </c>
      <c r="B7" s="39"/>
      <c r="C7" s="39"/>
      <c r="D7" s="40"/>
      <c r="E7" s="40"/>
      <c r="F7" s="41"/>
      <c r="G7" s="42">
        <f t="shared" si="0"/>
        <v>0</v>
      </c>
      <c r="H7" s="43">
        <f t="shared" si="1"/>
        <v>0</v>
      </c>
      <c r="I7" s="43">
        <f t="shared" si="2"/>
        <v>0</v>
      </c>
    </row>
    <row r="8" spans="1:9" x14ac:dyDescent="0.2">
      <c r="A8" s="38">
        <v>2018</v>
      </c>
      <c r="B8" s="39"/>
      <c r="C8" s="39"/>
      <c r="D8" s="40"/>
      <c r="E8" s="40"/>
      <c r="F8" s="41"/>
      <c r="G8" s="42">
        <f t="shared" si="0"/>
        <v>0</v>
      </c>
      <c r="H8" s="43">
        <f t="shared" si="1"/>
        <v>0</v>
      </c>
      <c r="I8" s="43">
        <f t="shared" si="2"/>
        <v>0</v>
      </c>
    </row>
    <row r="9" spans="1:9" x14ac:dyDescent="0.2">
      <c r="A9" s="38">
        <v>2018</v>
      </c>
      <c r="B9" s="39"/>
      <c r="C9" s="39"/>
      <c r="D9" s="40"/>
      <c r="E9" s="40"/>
      <c r="F9" s="41"/>
      <c r="G9" s="42">
        <f t="shared" si="0"/>
        <v>0</v>
      </c>
      <c r="H9" s="43">
        <f t="shared" si="1"/>
        <v>0</v>
      </c>
      <c r="I9" s="43">
        <f t="shared" si="2"/>
        <v>0</v>
      </c>
    </row>
    <row r="10" spans="1:9" x14ac:dyDescent="0.2">
      <c r="A10" s="38">
        <v>2018</v>
      </c>
      <c r="B10" s="39"/>
      <c r="C10" s="39"/>
      <c r="D10" s="40"/>
      <c r="E10" s="40"/>
      <c r="F10" s="41"/>
      <c r="G10" s="42">
        <f t="shared" si="0"/>
        <v>0</v>
      </c>
      <c r="H10" s="43">
        <f t="shared" si="1"/>
        <v>0</v>
      </c>
      <c r="I10" s="43">
        <f t="shared" si="2"/>
        <v>0</v>
      </c>
    </row>
    <row r="11" spans="1:9" x14ac:dyDescent="0.2">
      <c r="A11" s="44"/>
      <c r="B11" s="45" t="s">
        <v>18</v>
      </c>
      <c r="C11" s="46"/>
      <c r="D11" s="15">
        <f t="shared" ref="D11:I11" si="3">SUM(D5:D10)</f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75.28515625" customWidth="1"/>
    <col min="3" max="3" width="14" customWidth="1"/>
    <col min="4" max="4" width="16.140625" customWidth="1"/>
    <col min="5" max="5" width="18.85546875" customWidth="1"/>
    <col min="6" max="6" width="17" customWidth="1"/>
    <col min="7" max="9" width="15.42578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x14ac:dyDescent="0.2">
      <c r="A5" s="38">
        <v>2017</v>
      </c>
      <c r="B5" s="39"/>
      <c r="C5" s="39"/>
      <c r="D5" s="40"/>
      <c r="E5" s="40"/>
      <c r="F5" s="41"/>
      <c r="G5" s="42">
        <f t="shared" ref="G5:G10" si="0">E5+F5</f>
        <v>0</v>
      </c>
      <c r="H5" s="43">
        <f t="shared" ref="H5:H10" si="1">D5-E5</f>
        <v>0</v>
      </c>
      <c r="I5" s="43">
        <f t="shared" ref="I5:I10" si="2">D5-G5</f>
        <v>0</v>
      </c>
    </row>
    <row r="6" spans="1:9" x14ac:dyDescent="0.2">
      <c r="A6" s="38">
        <v>2017</v>
      </c>
      <c r="B6" s="39"/>
      <c r="C6" s="39"/>
      <c r="D6" s="40"/>
      <c r="E6" s="40"/>
      <c r="F6" s="41"/>
      <c r="G6" s="42">
        <f t="shared" si="0"/>
        <v>0</v>
      </c>
      <c r="H6" s="43">
        <f t="shared" si="1"/>
        <v>0</v>
      </c>
      <c r="I6" s="43">
        <f t="shared" si="2"/>
        <v>0</v>
      </c>
    </row>
    <row r="7" spans="1:9" x14ac:dyDescent="0.2">
      <c r="A7" s="38">
        <v>2017</v>
      </c>
      <c r="B7" s="39"/>
      <c r="C7" s="39"/>
      <c r="D7" s="40"/>
      <c r="E7" s="40"/>
      <c r="F7" s="41"/>
      <c r="G7" s="42">
        <f t="shared" si="0"/>
        <v>0</v>
      </c>
      <c r="H7" s="43">
        <f t="shared" si="1"/>
        <v>0</v>
      </c>
      <c r="I7" s="43">
        <f t="shared" si="2"/>
        <v>0</v>
      </c>
    </row>
    <row r="8" spans="1:9" x14ac:dyDescent="0.2">
      <c r="A8" s="38">
        <v>2017</v>
      </c>
      <c r="B8" s="39"/>
      <c r="C8" s="39"/>
      <c r="D8" s="40"/>
      <c r="E8" s="40"/>
      <c r="F8" s="41"/>
      <c r="G8" s="42">
        <f t="shared" si="0"/>
        <v>0</v>
      </c>
      <c r="H8" s="43">
        <f t="shared" si="1"/>
        <v>0</v>
      </c>
      <c r="I8" s="43">
        <f t="shared" si="2"/>
        <v>0</v>
      </c>
    </row>
    <row r="9" spans="1:9" x14ac:dyDescent="0.2">
      <c r="A9" s="38">
        <v>2017</v>
      </c>
      <c r="B9" s="39"/>
      <c r="C9" s="39"/>
      <c r="D9" s="40"/>
      <c r="E9" s="40"/>
      <c r="F9" s="41"/>
      <c r="G9" s="42">
        <f t="shared" si="0"/>
        <v>0</v>
      </c>
      <c r="H9" s="43">
        <f t="shared" si="1"/>
        <v>0</v>
      </c>
      <c r="I9" s="43">
        <f t="shared" si="2"/>
        <v>0</v>
      </c>
    </row>
    <row r="10" spans="1:9" x14ac:dyDescent="0.2">
      <c r="A10" s="38">
        <v>2017</v>
      </c>
      <c r="B10" s="39"/>
      <c r="C10" s="39"/>
      <c r="D10" s="40"/>
      <c r="E10" s="40"/>
      <c r="F10" s="41"/>
      <c r="G10" s="42">
        <f t="shared" si="0"/>
        <v>0</v>
      </c>
      <c r="H10" s="43">
        <f t="shared" si="1"/>
        <v>0</v>
      </c>
      <c r="I10" s="43">
        <f t="shared" si="2"/>
        <v>0</v>
      </c>
    </row>
    <row r="11" spans="1:9" x14ac:dyDescent="0.2">
      <c r="A11" s="44"/>
      <c r="B11" s="45" t="s">
        <v>18</v>
      </c>
      <c r="C11" s="46"/>
      <c r="D11" s="15">
        <f t="shared" ref="D11:I11" si="3">SUM(D5:D10)</f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26" customWidth="1"/>
    <col min="3" max="3" width="47.5703125" customWidth="1"/>
    <col min="4" max="4" width="16.140625" customWidth="1"/>
    <col min="5" max="5" width="18.85546875" customWidth="1"/>
    <col min="6" max="6" width="17" customWidth="1"/>
    <col min="7" max="9" width="15.42578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ht="63.75" x14ac:dyDescent="0.2">
      <c r="A5" s="77">
        <v>2016</v>
      </c>
      <c r="B5" s="78" t="s">
        <v>29</v>
      </c>
      <c r="C5" s="79" t="s">
        <v>30</v>
      </c>
      <c r="D5" s="80">
        <v>536510.39</v>
      </c>
      <c r="E5" s="60">
        <v>0</v>
      </c>
      <c r="F5" s="61">
        <v>0</v>
      </c>
      <c r="G5" s="42">
        <v>0</v>
      </c>
      <c r="H5" s="69">
        <f t="shared" ref="H5:H10" si="0">D5-E5</f>
        <v>536510.39</v>
      </c>
      <c r="I5" s="69">
        <f t="shared" ref="I5:I10" si="1">D5-G5</f>
        <v>536510.39</v>
      </c>
    </row>
    <row r="6" spans="1:9" x14ac:dyDescent="0.2">
      <c r="A6" s="38">
        <v>2016</v>
      </c>
      <c r="B6" s="39"/>
      <c r="C6" s="39"/>
      <c r="D6" s="40"/>
      <c r="E6" s="40"/>
      <c r="F6" s="41"/>
      <c r="G6" s="42">
        <f>E6+F6</f>
        <v>0</v>
      </c>
      <c r="H6" s="69">
        <f t="shared" si="0"/>
        <v>0</v>
      </c>
      <c r="I6" s="69">
        <f t="shared" si="1"/>
        <v>0</v>
      </c>
    </row>
    <row r="7" spans="1:9" x14ac:dyDescent="0.2">
      <c r="A7" s="38">
        <v>2016</v>
      </c>
      <c r="B7" s="39"/>
      <c r="C7" s="39"/>
      <c r="D7" s="40"/>
      <c r="E7" s="40"/>
      <c r="F7" s="41"/>
      <c r="G7" s="42">
        <f>E7+F7</f>
        <v>0</v>
      </c>
      <c r="H7" s="43">
        <f t="shared" si="0"/>
        <v>0</v>
      </c>
      <c r="I7" s="43">
        <f t="shared" si="1"/>
        <v>0</v>
      </c>
    </row>
    <row r="8" spans="1:9" x14ac:dyDescent="0.2">
      <c r="A8" s="38">
        <v>2016</v>
      </c>
      <c r="B8" s="39"/>
      <c r="C8" s="39"/>
      <c r="D8" s="40"/>
      <c r="E8" s="40"/>
      <c r="F8" s="41"/>
      <c r="G8" s="42">
        <f>E8+F8</f>
        <v>0</v>
      </c>
      <c r="H8" s="43">
        <f t="shared" si="0"/>
        <v>0</v>
      </c>
      <c r="I8" s="43">
        <f t="shared" si="1"/>
        <v>0</v>
      </c>
    </row>
    <row r="9" spans="1:9" x14ac:dyDescent="0.2">
      <c r="A9" s="38">
        <v>2016</v>
      </c>
      <c r="B9" s="39"/>
      <c r="C9" s="39"/>
      <c r="D9" s="40"/>
      <c r="E9" s="40"/>
      <c r="F9" s="41"/>
      <c r="G9" s="42">
        <f>E9+F9</f>
        <v>0</v>
      </c>
      <c r="H9" s="43">
        <f t="shared" si="0"/>
        <v>0</v>
      </c>
      <c r="I9" s="43">
        <f t="shared" si="1"/>
        <v>0</v>
      </c>
    </row>
    <row r="10" spans="1:9" x14ac:dyDescent="0.2">
      <c r="A10" s="38">
        <v>2016</v>
      </c>
      <c r="B10" s="39"/>
      <c r="C10" s="39"/>
      <c r="D10" s="40"/>
      <c r="E10" s="40"/>
      <c r="F10" s="41"/>
      <c r="G10" s="42">
        <f>E10+F10</f>
        <v>0</v>
      </c>
      <c r="H10" s="43">
        <f t="shared" si="0"/>
        <v>0</v>
      </c>
      <c r="I10" s="43">
        <f t="shared" si="1"/>
        <v>0</v>
      </c>
    </row>
    <row r="11" spans="1:9" x14ac:dyDescent="0.2">
      <c r="A11" s="44"/>
      <c r="B11" s="45" t="s">
        <v>18</v>
      </c>
      <c r="C11" s="46"/>
      <c r="D11" s="15">
        <f t="shared" ref="D11:I11" si="2">SUM(D5:D10)</f>
        <v>536510.39</v>
      </c>
      <c r="E11" s="15">
        <f t="shared" si="2"/>
        <v>0</v>
      </c>
      <c r="F11" s="15">
        <f t="shared" si="2"/>
        <v>0</v>
      </c>
      <c r="G11" s="15">
        <f t="shared" si="2"/>
        <v>0</v>
      </c>
      <c r="H11" s="15">
        <f t="shared" si="2"/>
        <v>536510.39</v>
      </c>
      <c r="I11" s="15">
        <f t="shared" si="2"/>
        <v>536510.39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75.28515625" customWidth="1"/>
    <col min="3" max="3" width="14" customWidth="1"/>
    <col min="4" max="4" width="16.140625" customWidth="1"/>
    <col min="5" max="5" width="18.85546875" customWidth="1"/>
    <col min="6" max="6" width="17" customWidth="1"/>
    <col min="7" max="9" width="15.42578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x14ac:dyDescent="0.2">
      <c r="A5" s="38">
        <v>2015</v>
      </c>
      <c r="B5" s="39"/>
      <c r="C5" s="39"/>
      <c r="D5" s="40"/>
      <c r="E5" s="40"/>
      <c r="F5" s="41"/>
      <c r="G5" s="42">
        <f t="shared" ref="G5:G10" si="0">E5+F5</f>
        <v>0</v>
      </c>
      <c r="H5" s="43">
        <f t="shared" ref="H5:H10" si="1">D5-E5</f>
        <v>0</v>
      </c>
      <c r="I5" s="43">
        <f t="shared" ref="I5:I10" si="2">D5-G5</f>
        <v>0</v>
      </c>
    </row>
    <row r="6" spans="1:9" x14ac:dyDescent="0.2">
      <c r="A6" s="38">
        <v>2015</v>
      </c>
      <c r="B6" s="39"/>
      <c r="C6" s="39"/>
      <c r="D6" s="40"/>
      <c r="E6" s="40"/>
      <c r="F6" s="41"/>
      <c r="G6" s="42">
        <f t="shared" si="0"/>
        <v>0</v>
      </c>
      <c r="H6" s="43">
        <f t="shared" si="1"/>
        <v>0</v>
      </c>
      <c r="I6" s="43">
        <f t="shared" si="2"/>
        <v>0</v>
      </c>
    </row>
    <row r="7" spans="1:9" x14ac:dyDescent="0.2">
      <c r="A7" s="38">
        <v>2015</v>
      </c>
      <c r="B7" s="39"/>
      <c r="C7" s="39"/>
      <c r="D7" s="40"/>
      <c r="E7" s="40"/>
      <c r="F7" s="41"/>
      <c r="G7" s="42">
        <f t="shared" si="0"/>
        <v>0</v>
      </c>
      <c r="H7" s="43">
        <f t="shared" si="1"/>
        <v>0</v>
      </c>
      <c r="I7" s="43">
        <f t="shared" si="2"/>
        <v>0</v>
      </c>
    </row>
    <row r="8" spans="1:9" x14ac:dyDescent="0.2">
      <c r="A8" s="38">
        <v>2015</v>
      </c>
      <c r="B8" s="39"/>
      <c r="C8" s="39"/>
      <c r="D8" s="40"/>
      <c r="E8" s="40"/>
      <c r="F8" s="41"/>
      <c r="G8" s="42">
        <f t="shared" si="0"/>
        <v>0</v>
      </c>
      <c r="H8" s="43">
        <f t="shared" si="1"/>
        <v>0</v>
      </c>
      <c r="I8" s="43">
        <f t="shared" si="2"/>
        <v>0</v>
      </c>
    </row>
    <row r="9" spans="1:9" x14ac:dyDescent="0.2">
      <c r="A9" s="38">
        <v>2015</v>
      </c>
      <c r="B9" s="39"/>
      <c r="C9" s="39"/>
      <c r="D9" s="40"/>
      <c r="E9" s="40"/>
      <c r="F9" s="41"/>
      <c r="G9" s="42">
        <f t="shared" si="0"/>
        <v>0</v>
      </c>
      <c r="H9" s="43">
        <f t="shared" si="1"/>
        <v>0</v>
      </c>
      <c r="I9" s="43">
        <f t="shared" si="2"/>
        <v>0</v>
      </c>
    </row>
    <row r="10" spans="1:9" x14ac:dyDescent="0.2">
      <c r="A10" s="38">
        <v>2015</v>
      </c>
      <c r="B10" s="39"/>
      <c r="C10" s="39"/>
      <c r="D10" s="40"/>
      <c r="E10" s="40"/>
      <c r="F10" s="41"/>
      <c r="G10" s="42">
        <f t="shared" si="0"/>
        <v>0</v>
      </c>
      <c r="H10" s="43">
        <f t="shared" si="1"/>
        <v>0</v>
      </c>
      <c r="I10" s="43">
        <f t="shared" si="2"/>
        <v>0</v>
      </c>
    </row>
    <row r="11" spans="1:9" x14ac:dyDescent="0.2">
      <c r="A11" s="44"/>
      <c r="B11" s="45" t="s">
        <v>18</v>
      </c>
      <c r="C11" s="46"/>
      <c r="D11" s="15">
        <f t="shared" ref="D11:I11" si="3">SUM(D5:D10)</f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75.28515625" customWidth="1"/>
    <col min="3" max="3" width="14" customWidth="1"/>
    <col min="4" max="4" width="16.140625" customWidth="1"/>
    <col min="5" max="5" width="18.85546875" customWidth="1"/>
    <col min="6" max="6" width="17" customWidth="1"/>
    <col min="7" max="9" width="15.42578125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x14ac:dyDescent="0.2">
      <c r="A5" s="38">
        <v>2014</v>
      </c>
      <c r="B5" s="39"/>
      <c r="C5" s="39"/>
      <c r="D5" s="40"/>
      <c r="E5" s="40"/>
      <c r="F5" s="41"/>
      <c r="G5" s="42">
        <f t="shared" ref="G5:G10" si="0">E5+F5</f>
        <v>0</v>
      </c>
      <c r="H5" s="43">
        <f t="shared" ref="H5:H10" si="1">D5-E5</f>
        <v>0</v>
      </c>
      <c r="I5" s="43">
        <f t="shared" ref="I5:I10" si="2">D5-G5</f>
        <v>0</v>
      </c>
    </row>
    <row r="6" spans="1:9" x14ac:dyDescent="0.2">
      <c r="A6" s="38">
        <v>2014</v>
      </c>
      <c r="B6" s="39"/>
      <c r="C6" s="39"/>
      <c r="D6" s="40"/>
      <c r="E6" s="40"/>
      <c r="F6" s="41"/>
      <c r="G6" s="42">
        <f t="shared" si="0"/>
        <v>0</v>
      </c>
      <c r="H6" s="43">
        <f t="shared" si="1"/>
        <v>0</v>
      </c>
      <c r="I6" s="43">
        <f t="shared" si="2"/>
        <v>0</v>
      </c>
    </row>
    <row r="7" spans="1:9" x14ac:dyDescent="0.2">
      <c r="A7" s="38">
        <v>2014</v>
      </c>
      <c r="B7" s="39"/>
      <c r="C7" s="39"/>
      <c r="D7" s="40"/>
      <c r="E7" s="40"/>
      <c r="F7" s="41"/>
      <c r="G7" s="42">
        <f t="shared" si="0"/>
        <v>0</v>
      </c>
      <c r="H7" s="43">
        <f t="shared" si="1"/>
        <v>0</v>
      </c>
      <c r="I7" s="43">
        <f t="shared" si="2"/>
        <v>0</v>
      </c>
    </row>
    <row r="8" spans="1:9" x14ac:dyDescent="0.2">
      <c r="A8" s="38">
        <v>2014</v>
      </c>
      <c r="B8" s="39"/>
      <c r="C8" s="39"/>
      <c r="D8" s="40"/>
      <c r="E8" s="40"/>
      <c r="F8" s="41"/>
      <c r="G8" s="42">
        <f t="shared" si="0"/>
        <v>0</v>
      </c>
      <c r="H8" s="43">
        <f t="shared" si="1"/>
        <v>0</v>
      </c>
      <c r="I8" s="43">
        <f t="shared" si="2"/>
        <v>0</v>
      </c>
    </row>
    <row r="9" spans="1:9" x14ac:dyDescent="0.2">
      <c r="A9" s="38">
        <v>2014</v>
      </c>
      <c r="B9" s="39"/>
      <c r="C9" s="39"/>
      <c r="D9" s="40"/>
      <c r="E9" s="40"/>
      <c r="F9" s="41"/>
      <c r="G9" s="42">
        <f t="shared" si="0"/>
        <v>0</v>
      </c>
      <c r="H9" s="43">
        <f t="shared" si="1"/>
        <v>0</v>
      </c>
      <c r="I9" s="43">
        <f t="shared" si="2"/>
        <v>0</v>
      </c>
    </row>
    <row r="10" spans="1:9" x14ac:dyDescent="0.2">
      <c r="A10" s="38">
        <v>2014</v>
      </c>
      <c r="B10" s="39"/>
      <c r="C10" s="39"/>
      <c r="D10" s="40"/>
      <c r="E10" s="40"/>
      <c r="F10" s="41"/>
      <c r="G10" s="42">
        <f t="shared" si="0"/>
        <v>0</v>
      </c>
      <c r="H10" s="43">
        <f t="shared" si="1"/>
        <v>0</v>
      </c>
      <c r="I10" s="43">
        <f t="shared" si="2"/>
        <v>0</v>
      </c>
    </row>
    <row r="11" spans="1:9" x14ac:dyDescent="0.2">
      <c r="A11" s="44"/>
      <c r="B11" s="45" t="s">
        <v>18</v>
      </c>
      <c r="C11" s="46"/>
      <c r="D11" s="15">
        <f t="shared" ref="D11:I11" si="3">SUM(D5:D10)</f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C89" sqref="C89"/>
    </sheetView>
  </sheetViews>
  <sheetFormatPr defaultRowHeight="12.75" x14ac:dyDescent="0.2"/>
  <cols>
    <col min="1" max="1" width="12" customWidth="1"/>
    <col min="2" max="2" width="29.85546875" customWidth="1"/>
    <col min="3" max="3" width="47.7109375" customWidth="1"/>
    <col min="4" max="4" width="16.140625" customWidth="1"/>
    <col min="5" max="5" width="18.85546875" customWidth="1"/>
    <col min="6" max="6" width="17" customWidth="1"/>
    <col min="7" max="7" width="15.42578125" customWidth="1"/>
    <col min="8" max="9" width="23.7109375" bestFit="1" customWidth="1"/>
  </cols>
  <sheetData>
    <row r="1" spans="1:9" x14ac:dyDescent="0.2">
      <c r="A1" s="57" t="s">
        <v>1</v>
      </c>
      <c r="B1" s="57"/>
      <c r="C1" s="57"/>
      <c r="D1" s="57"/>
      <c r="E1" s="58" t="s">
        <v>2</v>
      </c>
      <c r="F1" s="58"/>
      <c r="G1" s="58"/>
      <c r="H1" s="59" t="s">
        <v>3</v>
      </c>
      <c r="I1" s="59"/>
    </row>
    <row r="2" spans="1:9" ht="59.25" customHeight="1" x14ac:dyDescent="0.2">
      <c r="A2" s="3" t="s">
        <v>4</v>
      </c>
      <c r="B2" s="3" t="s">
        <v>23</v>
      </c>
      <c r="C2" s="3" t="s">
        <v>24</v>
      </c>
      <c r="D2" s="3" t="s">
        <v>5</v>
      </c>
      <c r="E2" s="4" t="s">
        <v>6</v>
      </c>
      <c r="F2" s="5" t="s">
        <v>7</v>
      </c>
      <c r="G2" s="5" t="s">
        <v>8</v>
      </c>
      <c r="H2" s="35" t="s">
        <v>9</v>
      </c>
      <c r="I2" s="35" t="s">
        <v>10</v>
      </c>
    </row>
    <row r="3" spans="1:9" x14ac:dyDescent="0.2">
      <c r="A3" s="7"/>
      <c r="B3" s="36"/>
      <c r="C3" s="36"/>
      <c r="D3" s="8" t="s">
        <v>11</v>
      </c>
      <c r="E3" s="9" t="s">
        <v>12</v>
      </c>
      <c r="F3" s="9" t="s">
        <v>13</v>
      </c>
      <c r="G3" s="9" t="s">
        <v>14</v>
      </c>
      <c r="H3" s="37" t="s">
        <v>15</v>
      </c>
      <c r="I3" s="37" t="s">
        <v>16</v>
      </c>
    </row>
    <row r="4" spans="1:9" x14ac:dyDescent="0.2">
      <c r="A4" s="7"/>
      <c r="B4" s="36"/>
      <c r="C4" s="36"/>
      <c r="D4" s="7"/>
      <c r="E4" s="7"/>
      <c r="F4" s="7"/>
      <c r="G4" s="7"/>
      <c r="H4" s="7"/>
      <c r="I4" s="7"/>
    </row>
    <row r="5" spans="1:9" ht="22.5" x14ac:dyDescent="0.2">
      <c r="A5" s="81">
        <v>2013</v>
      </c>
      <c r="B5" s="82" t="s">
        <v>31</v>
      </c>
      <c r="C5" s="82" t="s">
        <v>32</v>
      </c>
      <c r="D5" s="83">
        <v>6594600</v>
      </c>
      <c r="E5" s="74">
        <v>0</v>
      </c>
      <c r="F5" s="75">
        <v>0</v>
      </c>
      <c r="G5" s="68">
        <v>0</v>
      </c>
      <c r="H5" s="69">
        <f t="shared" ref="H5:H10" si="0">D5-E5</f>
        <v>6594600</v>
      </c>
      <c r="I5" s="69">
        <f t="shared" ref="I5:I10" si="1">D5-G5</f>
        <v>6594600</v>
      </c>
    </row>
    <row r="6" spans="1:9" ht="22.5" x14ac:dyDescent="0.2">
      <c r="A6" s="81">
        <v>2013</v>
      </c>
      <c r="B6" s="84" t="s">
        <v>33</v>
      </c>
      <c r="C6" s="85" t="s">
        <v>34</v>
      </c>
      <c r="D6" s="86">
        <v>16920.8</v>
      </c>
      <c r="E6" s="86">
        <v>16920.8</v>
      </c>
      <c r="F6" s="75">
        <v>0</v>
      </c>
      <c r="G6" s="68">
        <v>16920.8</v>
      </c>
      <c r="H6" s="69">
        <f t="shared" si="0"/>
        <v>0</v>
      </c>
      <c r="I6" s="69">
        <f t="shared" si="1"/>
        <v>0</v>
      </c>
    </row>
    <row r="7" spans="1:9" x14ac:dyDescent="0.2">
      <c r="A7" s="38">
        <v>2013</v>
      </c>
      <c r="B7" s="39"/>
      <c r="C7" s="39"/>
      <c r="D7" s="40"/>
      <c r="E7" s="40"/>
      <c r="F7" s="41"/>
      <c r="G7" s="42">
        <f>E7+F7</f>
        <v>0</v>
      </c>
      <c r="H7" s="69">
        <f t="shared" si="0"/>
        <v>0</v>
      </c>
      <c r="I7" s="69">
        <f t="shared" si="1"/>
        <v>0</v>
      </c>
    </row>
    <row r="8" spans="1:9" x14ac:dyDescent="0.2">
      <c r="A8" s="38">
        <v>2013</v>
      </c>
      <c r="B8" s="39"/>
      <c r="C8" s="39"/>
      <c r="D8" s="40"/>
      <c r="E8" s="40"/>
      <c r="F8" s="41"/>
      <c r="G8" s="42">
        <f>E8+F8</f>
        <v>0</v>
      </c>
      <c r="H8" s="43">
        <f t="shared" si="0"/>
        <v>0</v>
      </c>
      <c r="I8" s="43">
        <f t="shared" si="1"/>
        <v>0</v>
      </c>
    </row>
    <row r="9" spans="1:9" x14ac:dyDescent="0.2">
      <c r="A9" s="38">
        <v>2013</v>
      </c>
      <c r="B9" s="39"/>
      <c r="C9" s="39"/>
      <c r="D9" s="40"/>
      <c r="E9" s="40"/>
      <c r="F9" s="41"/>
      <c r="G9" s="42">
        <f>E9+F9</f>
        <v>0</v>
      </c>
      <c r="H9" s="43">
        <f t="shared" si="0"/>
        <v>0</v>
      </c>
      <c r="I9" s="43">
        <f t="shared" si="1"/>
        <v>0</v>
      </c>
    </row>
    <row r="10" spans="1:9" x14ac:dyDescent="0.2">
      <c r="A10" s="38">
        <v>2013</v>
      </c>
      <c r="B10" s="39"/>
      <c r="C10" s="39"/>
      <c r="D10" s="40"/>
      <c r="E10" s="40"/>
      <c r="F10" s="41"/>
      <c r="G10" s="42">
        <f>E10+F10</f>
        <v>0</v>
      </c>
      <c r="H10" s="43">
        <f t="shared" si="0"/>
        <v>0</v>
      </c>
      <c r="I10" s="43">
        <f t="shared" si="1"/>
        <v>0</v>
      </c>
    </row>
    <row r="11" spans="1:9" x14ac:dyDescent="0.2">
      <c r="A11" s="44"/>
      <c r="B11" s="45" t="s">
        <v>18</v>
      </c>
      <c r="C11" s="46"/>
      <c r="D11" s="15">
        <f t="shared" ref="D11:I11" si="2">SUM(D5:D10)</f>
        <v>6611520.7999999998</v>
      </c>
      <c r="E11" s="15">
        <f t="shared" si="2"/>
        <v>16920.8</v>
      </c>
      <c r="F11" s="15">
        <f t="shared" si="2"/>
        <v>0</v>
      </c>
      <c r="G11" s="15">
        <f t="shared" si="2"/>
        <v>16920.8</v>
      </c>
      <c r="H11" s="15">
        <f t="shared" si="2"/>
        <v>6594600</v>
      </c>
      <c r="I11" s="15">
        <f t="shared" si="2"/>
        <v>6594600</v>
      </c>
    </row>
    <row r="12" spans="1:9" x14ac:dyDescent="0.2">
      <c r="A12" s="47"/>
      <c r="B12" s="48"/>
      <c r="C12" s="48"/>
      <c r="D12" s="48"/>
      <c r="E12" s="49"/>
      <c r="F12" s="49"/>
      <c r="G12" s="49"/>
      <c r="H12" s="49"/>
    </row>
    <row r="13" spans="1:9" s="52" customFormat="1" x14ac:dyDescent="0.2">
      <c r="A13" s="50"/>
      <c r="B13" s="51"/>
      <c r="C13" s="51"/>
      <c r="D13" s="51"/>
      <c r="F13" s="22"/>
      <c r="G13" s="53"/>
      <c r="H13" s="49"/>
    </row>
    <row r="14" spans="1:9" s="52" customFormat="1" x14ac:dyDescent="0.2">
      <c r="A14" s="47"/>
      <c r="B14" s="51"/>
      <c r="C14" s="51"/>
      <c r="D14" s="51"/>
      <c r="F14" s="22"/>
      <c r="G14" s="53"/>
      <c r="H14" s="53"/>
    </row>
    <row r="15" spans="1:9" s="52" customFormat="1" x14ac:dyDescent="0.2">
      <c r="A15" s="50"/>
      <c r="B15" s="51"/>
      <c r="C15" s="51"/>
      <c r="D15" s="51"/>
      <c r="F15" s="22"/>
      <c r="G15" s="53"/>
      <c r="H15" s="53"/>
    </row>
    <row r="16" spans="1:9" s="52" customFormat="1" x14ac:dyDescent="0.2">
      <c r="A16" s="50"/>
      <c r="B16" s="51"/>
      <c r="C16" s="51"/>
      <c r="D16" s="51"/>
      <c r="F16" s="22"/>
      <c r="G16" s="53"/>
      <c r="H16" s="53"/>
    </row>
    <row r="17" spans="1:8" x14ac:dyDescent="0.2">
      <c r="A17" s="54"/>
      <c r="B17" s="55" t="s">
        <v>22</v>
      </c>
      <c r="C17" s="55"/>
      <c r="D17" s="55"/>
      <c r="E17" s="56"/>
      <c r="F17" s="53"/>
      <c r="G17" s="53"/>
      <c r="H17" s="53"/>
    </row>
  </sheetData>
  <pageMargins left="0.39374999999999999" right="0.2361111111111111" top="0.98402777777777772" bottom="0.98402777777777772" header="0.51180555555555551" footer="0.51180555555555551"/>
  <pageSetup paperSize="8" scale="95" firstPageNumber="0" orientation="landscape" r:id="rId1"/>
  <headerFooter alignWithMargins="0">
    <oddHeader>&amp;L&amp;"Arial,Grassetto"Consuntivo al 31/12/2020
Dettaglio crediti c/capitale v/Regione - &amp;A&amp;CDati in Euro,00</oddHeader>
    <oddFooter>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11</vt:i4>
      </vt:variant>
    </vt:vector>
  </HeadingPairs>
  <TitlesOfParts>
    <vt:vector size="22" baseType="lpstr">
      <vt:lpstr>Riepilogo</vt:lpstr>
      <vt:lpstr>asseg 2020</vt:lpstr>
      <vt:lpstr>asseg 2019</vt:lpstr>
      <vt:lpstr>asseg 2018</vt:lpstr>
      <vt:lpstr>asseg 2017</vt:lpstr>
      <vt:lpstr>asseg 2016</vt:lpstr>
      <vt:lpstr>asseg 2015</vt:lpstr>
      <vt:lpstr>asseg 2014</vt:lpstr>
      <vt:lpstr>asseg 2013</vt:lpstr>
      <vt:lpstr>asseg 2012</vt:lpstr>
      <vt:lpstr>asseg 2011 e retro</vt:lpstr>
      <vt:lpstr>'asseg 2011 e retro'!Area_stampa</vt:lpstr>
      <vt:lpstr>'asseg 2012'!Area_stampa</vt:lpstr>
      <vt:lpstr>'asseg 2013'!Area_stampa</vt:lpstr>
      <vt:lpstr>'asseg 2014'!Area_stampa</vt:lpstr>
      <vt:lpstr>'asseg 2015'!Area_stampa</vt:lpstr>
      <vt:lpstr>'asseg 2016'!Area_stampa</vt:lpstr>
      <vt:lpstr>'asseg 2017'!Area_stampa</vt:lpstr>
      <vt:lpstr>'asseg 2018'!Area_stampa</vt:lpstr>
      <vt:lpstr>'asseg 2019'!Area_stampa</vt:lpstr>
      <vt:lpstr>'asseg 2020'!Area_stampa</vt:lpstr>
      <vt:lpstr>Riepilogo!Area_stampa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Renna</dc:creator>
  <cp:lastModifiedBy>Fara Giovanni</cp:lastModifiedBy>
  <cp:lastPrinted>2021-08-04T12:53:15Z</cp:lastPrinted>
  <dcterms:created xsi:type="dcterms:W3CDTF">2021-06-11T13:39:03Z</dcterms:created>
  <dcterms:modified xsi:type="dcterms:W3CDTF">2021-08-04T12:53:37Z</dcterms:modified>
</cp:coreProperties>
</file>